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монитор" sheetId="3" r:id="rId3"/>
  </sheets>
  <definedNames>
    <definedName name="_xlnm.Print_Titles" localSheetId="2">'монитор'!$4:$5</definedName>
  </definedNames>
  <calcPr fullCalcOnLoad="1"/>
</workbook>
</file>

<file path=xl/sharedStrings.xml><?xml version="1.0" encoding="utf-8"?>
<sst xmlns="http://schemas.openxmlformats.org/spreadsheetml/2006/main" count="155" uniqueCount="93">
  <si>
    <t>№ п/п</t>
  </si>
  <si>
    <t>Наименование учреждений</t>
  </si>
  <si>
    <t>К - объем кредиторской задолженности с поставщиками и подрядчиками по состоянию на 01.01. 2019 года, тыс. руб.</t>
  </si>
  <si>
    <t>Муниципальное задание</t>
  </si>
  <si>
    <t xml:space="preserve">План муниципального задания </t>
  </si>
  <si>
    <t xml:space="preserve">Факт муниципального задания </t>
  </si>
  <si>
    <t xml:space="preserve">% выполнения </t>
  </si>
  <si>
    <t>ед.измер.</t>
  </si>
  <si>
    <t>Оценка мероприятий по внутр.контролю
(Е(Р)=1 если в таб.№5 "Сведения о внутр..контр" нет наруш,;
(Е(Р)=0 если наруш по итогам контроля</t>
  </si>
  <si>
    <t>Укомплектованность фин.подразделения учреждения
%</t>
  </si>
  <si>
    <t>Стоимость Мат зап на 01.01.2018</t>
  </si>
  <si>
    <t>Стоимость Мат зап на 01.01.2019</t>
  </si>
  <si>
    <t xml:space="preserve">МБДОУ  ДС "Калинка" г.Волгодонска </t>
  </si>
  <si>
    <t xml:space="preserve">МБДОУ ДС "Алёнушка" г.Волгодонска </t>
  </si>
  <si>
    <t xml:space="preserve">МБДОУ ДС "Аленький цветочек" г.Волгодонска </t>
  </si>
  <si>
    <t xml:space="preserve">МБДОУ ДС "Весна" г.Волгодонска </t>
  </si>
  <si>
    <t xml:space="preserve">МБДОУ ДС "Вишенка" г.Волгодонска </t>
  </si>
  <si>
    <t xml:space="preserve">МБДОУ ДС "Голубые дорожки" г.Волгодонска </t>
  </si>
  <si>
    <t xml:space="preserve">МБДОУ ДС "Гусельки" г.Волгодонска </t>
  </si>
  <si>
    <t xml:space="preserve">МБДОУ ДС "Дружба" г.Волгодонска </t>
  </si>
  <si>
    <t xml:space="preserve">МБДОУ ДС "Жемчужинка" г.Волгодонска </t>
  </si>
  <si>
    <t xml:space="preserve">МБДОУ ДС "Журавлик" г.Волгодонка </t>
  </si>
  <si>
    <t xml:space="preserve">МБДОУ ДС "Золотой ключик" г.Волгодонска </t>
  </si>
  <si>
    <t xml:space="preserve">МБДОУ ДС "Зоренька" г.Волгодонска </t>
  </si>
  <si>
    <t xml:space="preserve">МБДОУ ДС "Казачок"" г.Волгодонска </t>
  </si>
  <si>
    <t xml:space="preserve">МБДОУ ДС "Катюша" г.Волгодонска </t>
  </si>
  <si>
    <t xml:space="preserve">МБДОУ ДС "Колобок" г.Волгодонска </t>
  </si>
  <si>
    <t xml:space="preserve">МБДОУ ДС "Колокольчик" г.Волгодонска </t>
  </si>
  <si>
    <t xml:space="preserve">МБДОУ ДС "Кораблик" г.Волгодонска </t>
  </si>
  <si>
    <t xml:space="preserve">МБДОУ ДС "Космос" г.Волгодонска </t>
  </si>
  <si>
    <t xml:space="preserve">МБДОУ ДС "Красная шапочка" г.Волгодонска </t>
  </si>
  <si>
    <t xml:space="preserve">МБДОУ ДС "Лазорики" г.Волгодонска </t>
  </si>
  <si>
    <t xml:space="preserve">МБДОУ ДС "Ласточка" </t>
  </si>
  <si>
    <t xml:space="preserve">МБДОУ ДС "Малыш" г.Волгодонска </t>
  </si>
  <si>
    <t xml:space="preserve">МБДОУ ДС "Машенька" г.Волгодонска </t>
  </si>
  <si>
    <t xml:space="preserve">МБДОУ ДС "Мишутка" г.Волгодонска </t>
  </si>
  <si>
    <t xml:space="preserve">МБДОУ ДС "Одуванчик" г.Волгодонска </t>
  </si>
  <si>
    <t xml:space="preserve">МБДОУ ДС "Парус" г.Волгодонска </t>
  </si>
  <si>
    <t xml:space="preserve">МБДОУ ДС "Родничок" г.Волгодонска </t>
  </si>
  <si>
    <t xml:space="preserve">МБДОУ ДС "Росинка" г.Волгодонска </t>
  </si>
  <si>
    <t xml:space="preserve">МБДОУ ДС "Рябинушка" г.Волгодонска </t>
  </si>
  <si>
    <t xml:space="preserve">МБДОУ ДС "Светлячок" г.Волгодонска </t>
  </si>
  <si>
    <t xml:space="preserve">МБДОУ ДС "Тополек" г.Волгодонска </t>
  </si>
  <si>
    <t xml:space="preserve">МБДОУ ДС "Улыбка"  г.Волгодонска  </t>
  </si>
  <si>
    <t xml:space="preserve">МБДОУ ДС "Чебурашка" г.Волгодонска </t>
  </si>
  <si>
    <t xml:space="preserve">МБДОУ ДС «Уголек» г.Волгодонска </t>
  </si>
  <si>
    <t xml:space="preserve">МБДОУ ДС"Золушка" г.Волгодонска </t>
  </si>
  <si>
    <t xml:space="preserve">МБОУ "Гимназия "Юридическая" г.Волгодонска </t>
  </si>
  <si>
    <t xml:space="preserve">МБОУ "Гимназия №1 "Юнона" г.Волгодонска </t>
  </si>
  <si>
    <t xml:space="preserve">МБОУ "Лицей "Политэк" г.Волгодонска  </t>
  </si>
  <si>
    <t xml:space="preserve">МБОУ "Лицей №16" г.Волгодонска </t>
  </si>
  <si>
    <t xml:space="preserve">МБОУ "Лицей №24" г.Волгодонска </t>
  </si>
  <si>
    <t xml:space="preserve">МБОУ Гимназия "Шанс" г.Волгодонска </t>
  </si>
  <si>
    <t xml:space="preserve">МБОУ СШ «Центр образования» г.Волгодонска  </t>
  </si>
  <si>
    <t xml:space="preserve">МБОУ СШ №1 г.Волгодонска </t>
  </si>
  <si>
    <t xml:space="preserve">МБОУ СШ №11 г.Волгодонска </t>
  </si>
  <si>
    <t xml:space="preserve">МБОУ СШ №12 г.Волгодонска </t>
  </si>
  <si>
    <t xml:space="preserve">МБОУ СШ №13 г.Волгодонска </t>
  </si>
  <si>
    <t xml:space="preserve">МБОУ СШ №15 г.Волгодонска </t>
  </si>
  <si>
    <t xml:space="preserve">МБОУ СШ №18 г.Волгодонска </t>
  </si>
  <si>
    <t xml:space="preserve">МБОУ СШ №21 г.Волгодонска </t>
  </si>
  <si>
    <t xml:space="preserve">МБОУ СШ №22 </t>
  </si>
  <si>
    <t xml:space="preserve">МБОУ СШ №23 г.Волгодонска </t>
  </si>
  <si>
    <t xml:space="preserve">МБОУ СШ №5 г.Володонска </t>
  </si>
  <si>
    <t xml:space="preserve">МБОУ СШ №7 г.Волгодонска </t>
  </si>
  <si>
    <t xml:space="preserve">МБОУ СШ №8 "Классическая" г.Волгодонска </t>
  </si>
  <si>
    <t xml:space="preserve">МБОУ СШ №9 им. И.Ф.Учаева г.Волгодонска </t>
  </si>
  <si>
    <t xml:space="preserve">МБУ ЦППМСП «Гармония» г.Волгодонска </t>
  </si>
  <si>
    <t xml:space="preserve">МБУДО "Пилигрим" г.Волгодонска </t>
  </si>
  <si>
    <t xml:space="preserve">МБУДО "Станция юных техников" г.Волгодонска </t>
  </si>
  <si>
    <t xml:space="preserve">МБУДО "Центр "Радуга" г.Волгодонска </t>
  </si>
  <si>
    <t xml:space="preserve">МБУДО "Центр детского творчества" </t>
  </si>
  <si>
    <t xml:space="preserve">МБУДО "Центр оздоровления и отдыха "Жемчужина Дона" г.Волгодонска </t>
  </si>
  <si>
    <t xml:space="preserve">МБУДО "Центр оздоровления и отдыха "Ивушка" г.Волгодонска </t>
  </si>
  <si>
    <t xml:space="preserve">МБУДО ДЮСШ №4 г.Волгодонска </t>
  </si>
  <si>
    <t xml:space="preserve">МБУДО ДЮСШ №6 г. Волгодонска </t>
  </si>
  <si>
    <t>человек</t>
  </si>
  <si>
    <t>Всего</t>
  </si>
  <si>
    <t>чел/час</t>
  </si>
  <si>
    <t>Оценка за Соблюдение сроков представления отчетов, расчетов и т.п.
 (Е(Р)=1 если сроки соблюдены;
(Е(Р)=0 если сроки не соблюдены</t>
  </si>
  <si>
    <t>Оценка E(P)=0, если P≤95%;
 E(P)=1, если P&gt;95%</t>
  </si>
  <si>
    <t>Оценка за качество формирования расчетов, бюджетной и бухгалтерской отчетности (Е(Р)=1 если не требует исправлений;
(Е(Р)=0 если исправления или  не в полном объеме</t>
  </si>
  <si>
    <t>Оценка мероприятий по внутр.контролю
(Е(Р)=1 если в таб.№7 "Сведения о внеш.контр" нет наруш,;
(Е(Р)=0 если наруш по итогам контроля</t>
  </si>
  <si>
    <t xml:space="preserve">Общая оценка в баллах </t>
  </si>
  <si>
    <t xml:space="preserve"> % к 01.01.2018</t>
  </si>
  <si>
    <t>E - кассовое исполнение расходов ГРБС за 2018 г(тыс. руб.)</t>
  </si>
  <si>
    <t>Показатели годового мониторинга качества финансового менеджмента муниципальных учреждений, подведомственных Управлению образования г.Волгодонска за 2018 год</t>
  </si>
  <si>
    <t xml:space="preserve">Приложение №1 к Положению об организации проведения мониторинга </t>
  </si>
  <si>
    <t xml:space="preserve"> Оценка эффективности управления</t>
  </si>
  <si>
    <t xml:space="preserve">Начальник Управления образхования г.Волгодонска </t>
  </si>
  <si>
    <t>Т.А.Самсонюк</t>
  </si>
  <si>
    <t>Оценка  E(P)=1, если снижение мат.запасов P≤100%;;
если увеличение оценка ;
 E(P)=0  если P&gt;100%</t>
  </si>
  <si>
    <t xml:space="preserve"> Управление кред. З-тью  P=100*К/Е    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</si>
</sst>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3" borderId="1" xfId="17" applyNumberFormat="1" applyFont="1" applyFill="1" applyBorder="1" applyAlignment="1">
      <alignment horizontal="left" vertical="top" wrapText="1"/>
      <protection/>
    </xf>
    <xf numFmtId="185" fontId="2" fillId="0" borderId="1" xfId="0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tabSelected="1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2" sqref="A72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8.00390625" style="0" customWidth="1"/>
    <col min="4" max="4" width="9.57421875" style="0" customWidth="1"/>
    <col min="5" max="5" width="6.57421875" style="0" customWidth="1"/>
    <col min="6" max="6" width="8.421875" style="0" customWidth="1"/>
    <col min="7" max="7" width="7.421875" style="0" customWidth="1"/>
    <col min="8" max="8" width="8.140625" style="0" customWidth="1"/>
    <col min="9" max="9" width="7.57421875" style="0" customWidth="1"/>
    <col min="10" max="10" width="6.57421875" style="0" customWidth="1"/>
    <col min="11" max="11" width="6.00390625" style="0" customWidth="1"/>
    <col min="12" max="12" width="9.00390625" style="0" customWidth="1"/>
    <col min="13" max="13" width="8.57421875" style="0" customWidth="1"/>
    <col min="14" max="14" width="6.421875" style="0" customWidth="1"/>
    <col min="15" max="15" width="8.7109375" style="0" customWidth="1"/>
    <col min="16" max="17" width="7.00390625" style="0" customWidth="1"/>
    <col min="18" max="18" width="7.140625" style="0" customWidth="1"/>
    <col min="19" max="19" width="5.421875" style="0" customWidth="1"/>
    <col min="20" max="20" width="8.28125" style="0" customWidth="1"/>
    <col min="21" max="21" width="6.28125" style="0" customWidth="1"/>
  </cols>
  <sheetData>
    <row r="1" spans="15:21" ht="24" customHeight="1">
      <c r="O1" s="18"/>
      <c r="P1" s="29" t="s">
        <v>87</v>
      </c>
      <c r="Q1" s="29"/>
      <c r="R1" s="29"/>
      <c r="S1" s="29"/>
      <c r="T1" s="29"/>
      <c r="U1" s="29"/>
    </row>
    <row r="2" spans="2:14" ht="27" customHeight="1">
      <c r="B2" s="27" t="s">
        <v>86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4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1" ht="31.5" customHeight="1">
      <c r="A4" s="4" t="s">
        <v>0</v>
      </c>
      <c r="B4" s="4" t="s">
        <v>1</v>
      </c>
      <c r="C4" s="31" t="s">
        <v>2</v>
      </c>
      <c r="D4" s="33" t="s">
        <v>85</v>
      </c>
      <c r="E4" s="34" t="s">
        <v>92</v>
      </c>
      <c r="F4" s="30" t="s">
        <v>88</v>
      </c>
      <c r="G4" s="32" t="s">
        <v>3</v>
      </c>
      <c r="H4" s="32"/>
      <c r="I4" s="32"/>
      <c r="J4" s="32"/>
      <c r="K4" s="32"/>
      <c r="L4" s="25" t="s">
        <v>79</v>
      </c>
      <c r="M4" s="25" t="s">
        <v>81</v>
      </c>
      <c r="N4" s="25" t="s">
        <v>8</v>
      </c>
      <c r="O4" s="25" t="s">
        <v>82</v>
      </c>
      <c r="P4" s="25" t="s">
        <v>9</v>
      </c>
      <c r="Q4" s="26" t="s">
        <v>10</v>
      </c>
      <c r="R4" s="26" t="s">
        <v>11</v>
      </c>
      <c r="S4" s="26" t="s">
        <v>84</v>
      </c>
      <c r="T4" s="30" t="s">
        <v>91</v>
      </c>
      <c r="U4" s="36" t="s">
        <v>83</v>
      </c>
    </row>
    <row r="5" spans="1:21" ht="183.75" customHeight="1">
      <c r="A5" s="4"/>
      <c r="B5" s="4"/>
      <c r="C5" s="31"/>
      <c r="D5" s="33"/>
      <c r="E5" s="35"/>
      <c r="F5" s="30"/>
      <c r="G5" s="2" t="s">
        <v>7</v>
      </c>
      <c r="H5" s="5" t="s">
        <v>4</v>
      </c>
      <c r="I5" s="5" t="s">
        <v>5</v>
      </c>
      <c r="J5" s="2" t="s">
        <v>6</v>
      </c>
      <c r="K5" s="3" t="s">
        <v>80</v>
      </c>
      <c r="L5" s="25"/>
      <c r="M5" s="25"/>
      <c r="N5" s="25"/>
      <c r="O5" s="25"/>
      <c r="P5" s="25"/>
      <c r="Q5" s="26"/>
      <c r="R5" s="26"/>
      <c r="S5" s="26"/>
      <c r="T5" s="30"/>
      <c r="U5" s="36"/>
    </row>
    <row r="6" spans="1:2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3">
        <v>19</v>
      </c>
      <c r="T6" s="23">
        <v>20</v>
      </c>
      <c r="U6" s="24">
        <v>21</v>
      </c>
    </row>
    <row r="7" spans="1:21" ht="27.75" customHeight="1">
      <c r="A7" s="7">
        <v>1</v>
      </c>
      <c r="B7" s="8" t="s">
        <v>12</v>
      </c>
      <c r="C7" s="9">
        <v>0</v>
      </c>
      <c r="D7" s="10">
        <v>27333.917899999997</v>
      </c>
      <c r="E7" s="11">
        <f>100*C7/D7</f>
        <v>0</v>
      </c>
      <c r="F7" s="12">
        <v>1</v>
      </c>
      <c r="G7" s="13" t="s">
        <v>76</v>
      </c>
      <c r="H7" s="14">
        <v>283</v>
      </c>
      <c r="I7" s="14">
        <v>289</v>
      </c>
      <c r="J7" s="15">
        <f>I7/H7*100</f>
        <v>102.12014134275617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5">
        <v>1548.9</v>
      </c>
      <c r="R7" s="15">
        <v>1304.9</v>
      </c>
      <c r="S7" s="15">
        <f>R7/Q7*100</f>
        <v>84.24688488604816</v>
      </c>
      <c r="T7" s="16">
        <v>1</v>
      </c>
      <c r="U7" s="14">
        <f>P7+O7+N7+F7+K7+L7+M7</f>
        <v>7</v>
      </c>
    </row>
    <row r="8" spans="1:21" ht="27.75" customHeight="1">
      <c r="A8" s="7">
        <v>2</v>
      </c>
      <c r="B8" s="8" t="s">
        <v>13</v>
      </c>
      <c r="C8" s="9">
        <v>0</v>
      </c>
      <c r="D8" s="10">
        <v>22899.82265</v>
      </c>
      <c r="E8" s="11">
        <f aca="true" t="shared" si="0" ref="E8:E70">100*C8/D8</f>
        <v>0</v>
      </c>
      <c r="F8" s="12">
        <v>1</v>
      </c>
      <c r="G8" s="13" t="s">
        <v>76</v>
      </c>
      <c r="H8" s="14">
        <v>270</v>
      </c>
      <c r="I8" s="14">
        <v>270</v>
      </c>
      <c r="J8" s="15">
        <f aca="true" t="shared" si="1" ref="J8:J70">I8/H8*100</f>
        <v>100</v>
      </c>
      <c r="K8" s="16">
        <v>1</v>
      </c>
      <c r="L8" s="16">
        <v>1</v>
      </c>
      <c r="M8" s="16">
        <v>0</v>
      </c>
      <c r="N8" s="16">
        <v>1</v>
      </c>
      <c r="O8" s="16">
        <v>1</v>
      </c>
      <c r="P8" s="16">
        <v>1</v>
      </c>
      <c r="Q8" s="15">
        <v>728.4</v>
      </c>
      <c r="R8" s="15">
        <v>981</v>
      </c>
      <c r="S8" s="15">
        <f aca="true" t="shared" si="2" ref="S8:S71">R8/Q8*100</f>
        <v>134.67874794069192</v>
      </c>
      <c r="T8" s="16">
        <v>0</v>
      </c>
      <c r="U8" s="14">
        <f aca="true" t="shared" si="3" ref="U8:U70">P8+O8+N8+F8+K8+L8+M8</f>
        <v>6</v>
      </c>
    </row>
    <row r="9" spans="1:21" ht="27.75" customHeight="1">
      <c r="A9" s="7">
        <v>3</v>
      </c>
      <c r="B9" s="8" t="s">
        <v>14</v>
      </c>
      <c r="C9" s="9">
        <v>0</v>
      </c>
      <c r="D9" s="10">
        <v>23706.19931</v>
      </c>
      <c r="E9" s="11">
        <f t="shared" si="0"/>
        <v>0</v>
      </c>
      <c r="F9" s="12">
        <v>1</v>
      </c>
      <c r="G9" s="13" t="s">
        <v>76</v>
      </c>
      <c r="H9" s="14">
        <v>273</v>
      </c>
      <c r="I9" s="14">
        <v>270</v>
      </c>
      <c r="J9" s="15">
        <f t="shared" si="1"/>
        <v>98.9010989010989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5">
        <v>1305.9</v>
      </c>
      <c r="R9" s="15">
        <v>1335.1</v>
      </c>
      <c r="S9" s="15">
        <f t="shared" si="2"/>
        <v>102.23600581974117</v>
      </c>
      <c r="T9" s="16">
        <v>0</v>
      </c>
      <c r="U9" s="14">
        <f t="shared" si="3"/>
        <v>7</v>
      </c>
    </row>
    <row r="10" spans="1:21" ht="27.75" customHeight="1">
      <c r="A10" s="7">
        <v>4</v>
      </c>
      <c r="B10" s="8" t="s">
        <v>15</v>
      </c>
      <c r="C10" s="9">
        <v>0</v>
      </c>
      <c r="D10" s="10">
        <v>28058.7947</v>
      </c>
      <c r="E10" s="11">
        <f t="shared" si="0"/>
        <v>0</v>
      </c>
      <c r="F10" s="12">
        <v>1</v>
      </c>
      <c r="G10" s="13" t="s">
        <v>76</v>
      </c>
      <c r="H10" s="14">
        <v>324</v>
      </c>
      <c r="I10" s="14">
        <v>317</v>
      </c>
      <c r="J10" s="15">
        <f t="shared" si="1"/>
        <v>97.8395061728395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5">
        <v>1166</v>
      </c>
      <c r="R10" s="15">
        <v>1067.7</v>
      </c>
      <c r="S10" s="15">
        <f t="shared" si="2"/>
        <v>91.56946826758147</v>
      </c>
      <c r="T10" s="16">
        <v>1</v>
      </c>
      <c r="U10" s="14">
        <f t="shared" si="3"/>
        <v>7</v>
      </c>
    </row>
    <row r="11" spans="1:21" ht="27.75" customHeight="1">
      <c r="A11" s="7">
        <v>5</v>
      </c>
      <c r="B11" s="8" t="s">
        <v>16</v>
      </c>
      <c r="C11" s="9">
        <v>0</v>
      </c>
      <c r="D11" s="10">
        <v>28334.45658</v>
      </c>
      <c r="E11" s="11">
        <f t="shared" si="0"/>
        <v>0</v>
      </c>
      <c r="F11" s="12">
        <v>1</v>
      </c>
      <c r="G11" s="13" t="s">
        <v>76</v>
      </c>
      <c r="H11" s="14">
        <v>303</v>
      </c>
      <c r="I11" s="14">
        <v>307</v>
      </c>
      <c r="J11" s="15">
        <f t="shared" si="1"/>
        <v>101.32013201320132</v>
      </c>
      <c r="K11" s="16">
        <v>1</v>
      </c>
      <c r="L11" s="16">
        <v>1</v>
      </c>
      <c r="M11" s="16">
        <v>1</v>
      </c>
      <c r="N11" s="16">
        <v>0</v>
      </c>
      <c r="O11" s="16">
        <v>1</v>
      </c>
      <c r="P11" s="16">
        <v>1</v>
      </c>
      <c r="Q11" s="15">
        <v>1005.8</v>
      </c>
      <c r="R11" s="15">
        <v>1233.4</v>
      </c>
      <c r="S11" s="15">
        <f t="shared" si="2"/>
        <v>122.62875323125873</v>
      </c>
      <c r="T11" s="16">
        <v>0</v>
      </c>
      <c r="U11" s="14">
        <f t="shared" si="3"/>
        <v>6</v>
      </c>
    </row>
    <row r="12" spans="1:21" ht="27.75" customHeight="1">
      <c r="A12" s="7">
        <v>6</v>
      </c>
      <c r="B12" s="8" t="s">
        <v>17</v>
      </c>
      <c r="C12" s="9">
        <v>510.49523</v>
      </c>
      <c r="D12" s="10">
        <v>29221.54811</v>
      </c>
      <c r="E12" s="11">
        <f t="shared" si="0"/>
        <v>1.7469821519322646</v>
      </c>
      <c r="F12" s="12">
        <v>0</v>
      </c>
      <c r="G12" s="13" t="s">
        <v>76</v>
      </c>
      <c r="H12" s="14">
        <v>313</v>
      </c>
      <c r="I12" s="14">
        <v>313</v>
      </c>
      <c r="J12" s="15">
        <f t="shared" si="1"/>
        <v>100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5">
        <v>889.9</v>
      </c>
      <c r="R12" s="15">
        <v>869.7</v>
      </c>
      <c r="S12" s="15">
        <f t="shared" si="2"/>
        <v>97.73008203168897</v>
      </c>
      <c r="T12" s="16">
        <v>1</v>
      </c>
      <c r="U12" s="14">
        <f t="shared" si="3"/>
        <v>6</v>
      </c>
    </row>
    <row r="13" spans="1:21" ht="27.75" customHeight="1">
      <c r="A13" s="7">
        <v>7</v>
      </c>
      <c r="B13" s="8" t="s">
        <v>18</v>
      </c>
      <c r="C13" s="9">
        <v>2.1229899999999997</v>
      </c>
      <c r="D13" s="10">
        <v>22384.31495</v>
      </c>
      <c r="E13" s="11">
        <f t="shared" si="0"/>
        <v>0.009484275059308883</v>
      </c>
      <c r="F13" s="12">
        <v>1</v>
      </c>
      <c r="G13" s="13" t="s">
        <v>76</v>
      </c>
      <c r="H13" s="14">
        <v>234</v>
      </c>
      <c r="I13" s="14">
        <v>234</v>
      </c>
      <c r="J13" s="15">
        <f t="shared" si="1"/>
        <v>100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5">
        <v>1032.6</v>
      </c>
      <c r="R13" s="15">
        <v>1029</v>
      </c>
      <c r="S13" s="15">
        <f t="shared" si="2"/>
        <v>99.65136548518304</v>
      </c>
      <c r="T13" s="16">
        <v>1</v>
      </c>
      <c r="U13" s="14">
        <f t="shared" si="3"/>
        <v>7</v>
      </c>
    </row>
    <row r="14" spans="1:21" ht="27.75" customHeight="1">
      <c r="A14" s="7">
        <v>8</v>
      </c>
      <c r="B14" s="8" t="s">
        <v>19</v>
      </c>
      <c r="C14" s="9">
        <v>0</v>
      </c>
      <c r="D14" s="10">
        <v>30144.698379999998</v>
      </c>
      <c r="E14" s="11">
        <f t="shared" si="0"/>
        <v>0</v>
      </c>
      <c r="F14" s="12">
        <v>1</v>
      </c>
      <c r="G14" s="13" t="s">
        <v>76</v>
      </c>
      <c r="H14" s="14">
        <v>322</v>
      </c>
      <c r="I14" s="14">
        <v>323</v>
      </c>
      <c r="J14" s="15">
        <f t="shared" si="1"/>
        <v>100.31055900621118</v>
      </c>
      <c r="K14" s="16">
        <v>1</v>
      </c>
      <c r="L14" s="16">
        <v>1</v>
      </c>
      <c r="M14" s="16">
        <v>1</v>
      </c>
      <c r="N14" s="16">
        <v>1</v>
      </c>
      <c r="O14" s="16">
        <v>0</v>
      </c>
      <c r="P14" s="16">
        <v>1</v>
      </c>
      <c r="Q14" s="15">
        <v>883</v>
      </c>
      <c r="R14" s="15">
        <v>917.4</v>
      </c>
      <c r="S14" s="15">
        <f t="shared" si="2"/>
        <v>103.89580973952435</v>
      </c>
      <c r="T14" s="16">
        <v>0</v>
      </c>
      <c r="U14" s="14">
        <f t="shared" si="3"/>
        <v>6</v>
      </c>
    </row>
    <row r="15" spans="1:21" ht="27.75" customHeight="1">
      <c r="A15" s="7">
        <v>9</v>
      </c>
      <c r="B15" s="8" t="s">
        <v>20</v>
      </c>
      <c r="C15" s="9">
        <v>7.8690299999999995</v>
      </c>
      <c r="D15" s="10">
        <v>22514.21118</v>
      </c>
      <c r="E15" s="11">
        <f t="shared" si="0"/>
        <v>0.03495139108844408</v>
      </c>
      <c r="F15" s="12">
        <v>1</v>
      </c>
      <c r="G15" s="13" t="s">
        <v>76</v>
      </c>
      <c r="H15" s="14">
        <v>252</v>
      </c>
      <c r="I15" s="14">
        <v>251</v>
      </c>
      <c r="J15" s="15">
        <f t="shared" si="1"/>
        <v>99.60317460317461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1</v>
      </c>
      <c r="Q15" s="15">
        <v>1373.3</v>
      </c>
      <c r="R15" s="15">
        <v>1430.1</v>
      </c>
      <c r="S15" s="15">
        <f t="shared" si="2"/>
        <v>104.13602271899802</v>
      </c>
      <c r="T15" s="16">
        <v>0</v>
      </c>
      <c r="U15" s="14">
        <f t="shared" si="3"/>
        <v>6</v>
      </c>
    </row>
    <row r="16" spans="1:21" ht="27.75" customHeight="1">
      <c r="A16" s="7">
        <v>10</v>
      </c>
      <c r="B16" s="8" t="s">
        <v>21</v>
      </c>
      <c r="C16" s="9">
        <v>168.78923</v>
      </c>
      <c r="D16" s="10">
        <v>27631.91836</v>
      </c>
      <c r="E16" s="11">
        <f t="shared" si="0"/>
        <v>0.6108487575887582</v>
      </c>
      <c r="F16" s="12">
        <v>1</v>
      </c>
      <c r="G16" s="13" t="s">
        <v>76</v>
      </c>
      <c r="H16" s="14">
        <v>290</v>
      </c>
      <c r="I16" s="14">
        <v>288</v>
      </c>
      <c r="J16" s="15">
        <f t="shared" si="1"/>
        <v>99.3103448275862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5">
        <v>1025</v>
      </c>
      <c r="R16" s="15">
        <v>1011.4</v>
      </c>
      <c r="S16" s="15">
        <f t="shared" si="2"/>
        <v>98.67317073170732</v>
      </c>
      <c r="T16" s="16">
        <v>1</v>
      </c>
      <c r="U16" s="14">
        <f t="shared" si="3"/>
        <v>7</v>
      </c>
    </row>
    <row r="17" spans="1:21" ht="27.75" customHeight="1">
      <c r="A17" s="7">
        <v>11</v>
      </c>
      <c r="B17" s="8" t="s">
        <v>22</v>
      </c>
      <c r="C17" s="9">
        <v>0</v>
      </c>
      <c r="D17" s="10">
        <v>25167.05941</v>
      </c>
      <c r="E17" s="11">
        <f t="shared" si="0"/>
        <v>0</v>
      </c>
      <c r="F17" s="12">
        <v>1</v>
      </c>
      <c r="G17" s="13" t="s">
        <v>76</v>
      </c>
      <c r="H17" s="14">
        <v>261</v>
      </c>
      <c r="I17" s="14">
        <v>267</v>
      </c>
      <c r="J17" s="15">
        <f t="shared" si="1"/>
        <v>102.29885057471265</v>
      </c>
      <c r="K17" s="16">
        <v>1</v>
      </c>
      <c r="L17" s="16">
        <v>1</v>
      </c>
      <c r="M17" s="16">
        <v>1</v>
      </c>
      <c r="N17" s="16">
        <v>0</v>
      </c>
      <c r="O17" s="16">
        <v>1</v>
      </c>
      <c r="P17" s="16">
        <v>1</v>
      </c>
      <c r="Q17" s="15">
        <v>1645.8</v>
      </c>
      <c r="R17" s="15">
        <v>735.6</v>
      </c>
      <c r="S17" s="15">
        <f t="shared" si="2"/>
        <v>44.69558877141816</v>
      </c>
      <c r="T17" s="16">
        <v>1</v>
      </c>
      <c r="U17" s="14">
        <f t="shared" si="3"/>
        <v>6</v>
      </c>
    </row>
    <row r="18" spans="1:21" ht="27.75" customHeight="1">
      <c r="A18" s="7">
        <v>12</v>
      </c>
      <c r="B18" s="8" t="s">
        <v>23</v>
      </c>
      <c r="C18" s="9">
        <v>0</v>
      </c>
      <c r="D18" s="10">
        <v>28827.47181</v>
      </c>
      <c r="E18" s="11">
        <f t="shared" si="0"/>
        <v>0</v>
      </c>
      <c r="F18" s="12">
        <v>1</v>
      </c>
      <c r="G18" s="13" t="s">
        <v>76</v>
      </c>
      <c r="H18" s="14">
        <v>342</v>
      </c>
      <c r="I18" s="14">
        <v>342</v>
      </c>
      <c r="J18" s="15">
        <f t="shared" si="1"/>
        <v>100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5">
        <v>1392.8</v>
      </c>
      <c r="R18" s="15">
        <v>1456.4</v>
      </c>
      <c r="S18" s="15">
        <f t="shared" si="2"/>
        <v>104.56634118322803</v>
      </c>
      <c r="T18" s="16">
        <v>0</v>
      </c>
      <c r="U18" s="14">
        <f t="shared" si="3"/>
        <v>7</v>
      </c>
    </row>
    <row r="19" spans="1:21" ht="27.75" customHeight="1">
      <c r="A19" s="7">
        <v>13</v>
      </c>
      <c r="B19" s="8" t="s">
        <v>24</v>
      </c>
      <c r="C19" s="9">
        <v>58.89762</v>
      </c>
      <c r="D19" s="10">
        <v>10992.97898</v>
      </c>
      <c r="E19" s="11">
        <f t="shared" si="0"/>
        <v>0.535774880559264</v>
      </c>
      <c r="F19" s="12">
        <v>1</v>
      </c>
      <c r="G19" s="13" t="s">
        <v>76</v>
      </c>
      <c r="H19" s="14">
        <v>93</v>
      </c>
      <c r="I19" s="14">
        <v>89</v>
      </c>
      <c r="J19" s="15">
        <f t="shared" si="1"/>
        <v>95.6989247311828</v>
      </c>
      <c r="K19" s="16">
        <v>1</v>
      </c>
      <c r="L19" s="16">
        <v>1</v>
      </c>
      <c r="M19" s="16">
        <v>0</v>
      </c>
      <c r="N19" s="16">
        <v>1</v>
      </c>
      <c r="O19" s="16">
        <v>1</v>
      </c>
      <c r="P19" s="16">
        <v>1</v>
      </c>
      <c r="Q19" s="15">
        <v>961.4</v>
      </c>
      <c r="R19" s="15">
        <v>1494.4</v>
      </c>
      <c r="S19" s="15">
        <f t="shared" si="2"/>
        <v>155.43998335760352</v>
      </c>
      <c r="T19" s="16">
        <v>0</v>
      </c>
      <c r="U19" s="14">
        <f t="shared" si="3"/>
        <v>6</v>
      </c>
    </row>
    <row r="20" spans="1:21" ht="27.75" customHeight="1">
      <c r="A20" s="7">
        <v>14</v>
      </c>
      <c r="B20" s="8" t="s">
        <v>25</v>
      </c>
      <c r="C20" s="9">
        <v>0</v>
      </c>
      <c r="D20" s="10">
        <v>29079.79095</v>
      </c>
      <c r="E20" s="11">
        <f t="shared" si="0"/>
        <v>0</v>
      </c>
      <c r="F20" s="12">
        <v>1</v>
      </c>
      <c r="G20" s="13" t="s">
        <v>76</v>
      </c>
      <c r="H20" s="14">
        <v>310</v>
      </c>
      <c r="I20" s="14">
        <v>307</v>
      </c>
      <c r="J20" s="15">
        <f t="shared" si="1"/>
        <v>99.03225806451613</v>
      </c>
      <c r="K20" s="16">
        <v>1</v>
      </c>
      <c r="L20" s="16">
        <v>1</v>
      </c>
      <c r="M20" s="16">
        <v>1</v>
      </c>
      <c r="N20" s="16">
        <v>0</v>
      </c>
      <c r="O20" s="16">
        <v>1</v>
      </c>
      <c r="P20" s="16">
        <v>1</v>
      </c>
      <c r="Q20" s="15">
        <v>1053.3</v>
      </c>
      <c r="R20" s="15">
        <v>1105.4</v>
      </c>
      <c r="S20" s="15">
        <f t="shared" si="2"/>
        <v>104.94635906199565</v>
      </c>
      <c r="T20" s="16">
        <v>0</v>
      </c>
      <c r="U20" s="14">
        <f t="shared" si="3"/>
        <v>6</v>
      </c>
    </row>
    <row r="21" spans="1:21" ht="27.75" customHeight="1">
      <c r="A21" s="7">
        <v>15</v>
      </c>
      <c r="B21" s="8" t="s">
        <v>26</v>
      </c>
      <c r="C21" s="9">
        <v>0</v>
      </c>
      <c r="D21" s="10">
        <v>28622.20136</v>
      </c>
      <c r="E21" s="11">
        <f t="shared" si="0"/>
        <v>0</v>
      </c>
      <c r="F21" s="12">
        <v>1</v>
      </c>
      <c r="G21" s="13" t="s">
        <v>76</v>
      </c>
      <c r="H21" s="14">
        <v>334</v>
      </c>
      <c r="I21" s="14">
        <v>335</v>
      </c>
      <c r="J21" s="15">
        <f t="shared" si="1"/>
        <v>100.2994011976048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5">
        <v>1163.5</v>
      </c>
      <c r="R21" s="15">
        <v>1074.3</v>
      </c>
      <c r="S21" s="15">
        <f t="shared" si="2"/>
        <v>92.33347657928664</v>
      </c>
      <c r="T21" s="16">
        <v>1</v>
      </c>
      <c r="U21" s="14">
        <f t="shared" si="3"/>
        <v>7</v>
      </c>
    </row>
    <row r="22" spans="1:21" ht="27.75" customHeight="1">
      <c r="A22" s="7">
        <v>16</v>
      </c>
      <c r="B22" s="8" t="s">
        <v>27</v>
      </c>
      <c r="C22" s="9">
        <v>0</v>
      </c>
      <c r="D22" s="10">
        <v>29831.00239</v>
      </c>
      <c r="E22" s="11">
        <f t="shared" si="0"/>
        <v>0</v>
      </c>
      <c r="F22" s="12">
        <v>1</v>
      </c>
      <c r="G22" s="13" t="s">
        <v>76</v>
      </c>
      <c r="H22" s="14">
        <v>270</v>
      </c>
      <c r="I22" s="14">
        <v>276</v>
      </c>
      <c r="J22" s="15">
        <f t="shared" si="1"/>
        <v>102.22222222222221</v>
      </c>
      <c r="K22" s="16">
        <v>1</v>
      </c>
      <c r="L22" s="16">
        <v>1</v>
      </c>
      <c r="M22" s="16">
        <v>0</v>
      </c>
      <c r="N22" s="16">
        <v>1</v>
      </c>
      <c r="O22" s="16">
        <v>1</v>
      </c>
      <c r="P22" s="16">
        <v>1</v>
      </c>
      <c r="Q22" s="15">
        <v>1156.6</v>
      </c>
      <c r="R22" s="15">
        <v>1267.4</v>
      </c>
      <c r="S22" s="15">
        <f t="shared" si="2"/>
        <v>109.57980287048245</v>
      </c>
      <c r="T22" s="16">
        <v>0</v>
      </c>
      <c r="U22" s="14">
        <f t="shared" si="3"/>
        <v>6</v>
      </c>
    </row>
    <row r="23" spans="1:21" ht="27.75" customHeight="1">
      <c r="A23" s="7">
        <v>17</v>
      </c>
      <c r="B23" s="8" t="s">
        <v>28</v>
      </c>
      <c r="C23" s="9">
        <v>0</v>
      </c>
      <c r="D23" s="10">
        <v>26988.63886</v>
      </c>
      <c r="E23" s="11">
        <f t="shared" si="0"/>
        <v>0</v>
      </c>
      <c r="F23" s="12">
        <v>1</v>
      </c>
      <c r="G23" s="13" t="s">
        <v>76</v>
      </c>
      <c r="H23" s="14">
        <v>284</v>
      </c>
      <c r="I23" s="14">
        <v>278</v>
      </c>
      <c r="J23" s="15">
        <f t="shared" si="1"/>
        <v>97.88732394366197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5">
        <v>785.8</v>
      </c>
      <c r="R23" s="15">
        <v>902.2</v>
      </c>
      <c r="S23" s="15">
        <f t="shared" si="2"/>
        <v>114.81292949860016</v>
      </c>
      <c r="T23" s="16">
        <v>0</v>
      </c>
      <c r="U23" s="14">
        <f t="shared" si="3"/>
        <v>7</v>
      </c>
    </row>
    <row r="24" spans="1:21" ht="27.75" customHeight="1">
      <c r="A24" s="7">
        <v>18</v>
      </c>
      <c r="B24" s="8" t="s">
        <v>29</v>
      </c>
      <c r="C24" s="9">
        <v>18.58108</v>
      </c>
      <c r="D24" s="10">
        <v>25292.08389</v>
      </c>
      <c r="E24" s="11">
        <f t="shared" si="0"/>
        <v>0.07346599070607462</v>
      </c>
      <c r="F24" s="12">
        <v>1</v>
      </c>
      <c r="G24" s="13" t="s">
        <v>76</v>
      </c>
      <c r="H24" s="14">
        <v>272</v>
      </c>
      <c r="I24" s="14">
        <v>272</v>
      </c>
      <c r="J24" s="15">
        <f t="shared" si="1"/>
        <v>100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5">
        <v>801.2</v>
      </c>
      <c r="R24" s="15">
        <v>661.8</v>
      </c>
      <c r="S24" s="15">
        <f t="shared" si="2"/>
        <v>82.60109835247128</v>
      </c>
      <c r="T24" s="16">
        <v>1</v>
      </c>
      <c r="U24" s="14">
        <f t="shared" si="3"/>
        <v>7</v>
      </c>
    </row>
    <row r="25" spans="1:21" ht="27.75" customHeight="1">
      <c r="A25" s="7">
        <v>19</v>
      </c>
      <c r="B25" s="8" t="s">
        <v>30</v>
      </c>
      <c r="C25" s="9">
        <v>0</v>
      </c>
      <c r="D25" s="10">
        <v>12258.95395</v>
      </c>
      <c r="E25" s="11">
        <f t="shared" si="0"/>
        <v>0</v>
      </c>
      <c r="F25" s="12">
        <v>1</v>
      </c>
      <c r="G25" s="13" t="s">
        <v>76</v>
      </c>
      <c r="H25" s="14">
        <v>135</v>
      </c>
      <c r="I25" s="14">
        <v>134</v>
      </c>
      <c r="J25" s="15">
        <f t="shared" si="1"/>
        <v>99.25925925925925</v>
      </c>
      <c r="K25" s="16">
        <v>1</v>
      </c>
      <c r="L25" s="16">
        <v>1</v>
      </c>
      <c r="M25" s="16">
        <v>0</v>
      </c>
      <c r="N25" s="16">
        <v>1</v>
      </c>
      <c r="O25" s="16">
        <v>1</v>
      </c>
      <c r="P25" s="16">
        <v>1</v>
      </c>
      <c r="Q25" s="15">
        <v>438.1</v>
      </c>
      <c r="R25" s="15">
        <v>496.4</v>
      </c>
      <c r="S25" s="15">
        <f t="shared" si="2"/>
        <v>113.3074640493038</v>
      </c>
      <c r="T25" s="16">
        <v>0</v>
      </c>
      <c r="U25" s="14">
        <f t="shared" si="3"/>
        <v>6</v>
      </c>
    </row>
    <row r="26" spans="1:21" ht="27.75" customHeight="1">
      <c r="A26" s="7">
        <v>20</v>
      </c>
      <c r="B26" s="8" t="s">
        <v>31</v>
      </c>
      <c r="C26" s="9">
        <v>0</v>
      </c>
      <c r="D26" s="10">
        <v>27101.67948</v>
      </c>
      <c r="E26" s="11">
        <f t="shared" si="0"/>
        <v>0</v>
      </c>
      <c r="F26" s="12">
        <v>1</v>
      </c>
      <c r="G26" s="13" t="s">
        <v>76</v>
      </c>
      <c r="H26" s="14">
        <v>306</v>
      </c>
      <c r="I26" s="14">
        <v>296</v>
      </c>
      <c r="J26" s="15">
        <f t="shared" si="1"/>
        <v>96.73202614379085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5">
        <v>2661.3</v>
      </c>
      <c r="R26" s="15">
        <v>2564.3</v>
      </c>
      <c r="S26" s="15">
        <f t="shared" si="2"/>
        <v>96.35516476909781</v>
      </c>
      <c r="T26" s="16">
        <v>1</v>
      </c>
      <c r="U26" s="14">
        <f t="shared" si="3"/>
        <v>7</v>
      </c>
    </row>
    <row r="27" spans="1:21" ht="27.75" customHeight="1">
      <c r="A27" s="7">
        <v>21</v>
      </c>
      <c r="B27" s="8" t="s">
        <v>32</v>
      </c>
      <c r="C27" s="9">
        <v>25.2747</v>
      </c>
      <c r="D27" s="10">
        <v>12346.92948</v>
      </c>
      <c r="E27" s="11">
        <f t="shared" si="0"/>
        <v>0.20470433593178664</v>
      </c>
      <c r="F27" s="12">
        <v>1</v>
      </c>
      <c r="G27" s="13" t="s">
        <v>76</v>
      </c>
      <c r="H27" s="14">
        <v>133</v>
      </c>
      <c r="I27" s="14">
        <v>133</v>
      </c>
      <c r="J27" s="15">
        <f t="shared" si="1"/>
        <v>100</v>
      </c>
      <c r="K27" s="16">
        <v>1</v>
      </c>
      <c r="L27" s="16">
        <v>1</v>
      </c>
      <c r="M27" s="16">
        <v>0</v>
      </c>
      <c r="N27" s="16">
        <v>1</v>
      </c>
      <c r="O27" s="16">
        <v>1</v>
      </c>
      <c r="P27" s="16">
        <v>1</v>
      </c>
      <c r="Q27" s="15">
        <v>363.4</v>
      </c>
      <c r="R27" s="15">
        <v>335.6</v>
      </c>
      <c r="S27" s="15">
        <f t="shared" si="2"/>
        <v>92.35002751788663</v>
      </c>
      <c r="T27" s="16">
        <v>1</v>
      </c>
      <c r="U27" s="14">
        <f t="shared" si="3"/>
        <v>6</v>
      </c>
    </row>
    <row r="28" spans="1:21" ht="27.75" customHeight="1">
      <c r="A28" s="7">
        <v>22</v>
      </c>
      <c r="B28" s="8" t="s">
        <v>33</v>
      </c>
      <c r="C28" s="9">
        <v>454.40865</v>
      </c>
      <c r="D28" s="10">
        <v>45447.900460000004</v>
      </c>
      <c r="E28" s="11">
        <f t="shared" si="0"/>
        <v>0.9998451972494045</v>
      </c>
      <c r="F28" s="12">
        <v>1</v>
      </c>
      <c r="G28" s="13" t="s">
        <v>76</v>
      </c>
      <c r="H28" s="14">
        <v>478</v>
      </c>
      <c r="I28" s="14">
        <v>481</v>
      </c>
      <c r="J28" s="15">
        <f t="shared" si="1"/>
        <v>100.62761506276149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5">
        <v>1165.4</v>
      </c>
      <c r="R28" s="15">
        <v>333.3</v>
      </c>
      <c r="S28" s="15">
        <f t="shared" si="2"/>
        <v>28.599622447228416</v>
      </c>
      <c r="T28" s="16">
        <v>1</v>
      </c>
      <c r="U28" s="14">
        <f t="shared" si="3"/>
        <v>7</v>
      </c>
    </row>
    <row r="29" spans="1:21" ht="27.75" customHeight="1">
      <c r="A29" s="7">
        <v>23</v>
      </c>
      <c r="B29" s="8" t="s">
        <v>34</v>
      </c>
      <c r="C29" s="9">
        <v>51.91574</v>
      </c>
      <c r="D29" s="10">
        <v>12562.540130000001</v>
      </c>
      <c r="E29" s="11">
        <f t="shared" si="0"/>
        <v>0.41325830176671435</v>
      </c>
      <c r="F29" s="12">
        <v>1</v>
      </c>
      <c r="G29" s="13" t="s">
        <v>76</v>
      </c>
      <c r="H29" s="14">
        <v>137</v>
      </c>
      <c r="I29" s="14">
        <v>137</v>
      </c>
      <c r="J29" s="15">
        <f t="shared" si="1"/>
        <v>100</v>
      </c>
      <c r="K29" s="16">
        <v>1</v>
      </c>
      <c r="L29" s="16">
        <v>1</v>
      </c>
      <c r="M29" s="16">
        <v>0</v>
      </c>
      <c r="N29" s="16">
        <v>1</v>
      </c>
      <c r="O29" s="16">
        <v>1</v>
      </c>
      <c r="P29" s="16">
        <v>1</v>
      </c>
      <c r="Q29" s="15">
        <v>728.1</v>
      </c>
      <c r="R29" s="15">
        <v>719.2</v>
      </c>
      <c r="S29" s="15">
        <f t="shared" si="2"/>
        <v>98.77764043400632</v>
      </c>
      <c r="T29" s="16">
        <v>1</v>
      </c>
      <c r="U29" s="14">
        <f t="shared" si="3"/>
        <v>6</v>
      </c>
    </row>
    <row r="30" spans="1:21" ht="27.75" customHeight="1">
      <c r="A30" s="7">
        <v>24</v>
      </c>
      <c r="B30" s="8" t="s">
        <v>35</v>
      </c>
      <c r="C30" s="9">
        <v>0</v>
      </c>
      <c r="D30" s="10">
        <v>22064.33056</v>
      </c>
      <c r="E30" s="11">
        <f t="shared" si="0"/>
        <v>0</v>
      </c>
      <c r="F30" s="12">
        <v>1</v>
      </c>
      <c r="G30" s="13" t="s">
        <v>76</v>
      </c>
      <c r="H30" s="14">
        <v>246</v>
      </c>
      <c r="I30" s="14">
        <v>256</v>
      </c>
      <c r="J30" s="15">
        <f t="shared" si="1"/>
        <v>104.06504065040652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5">
        <v>800.4</v>
      </c>
      <c r="R30" s="15">
        <v>731.8</v>
      </c>
      <c r="S30" s="15">
        <f t="shared" si="2"/>
        <v>91.42928535732133</v>
      </c>
      <c r="T30" s="16">
        <v>1</v>
      </c>
      <c r="U30" s="14">
        <f t="shared" si="3"/>
        <v>7</v>
      </c>
    </row>
    <row r="31" spans="1:21" ht="27.75" customHeight="1">
      <c r="A31" s="7">
        <v>25</v>
      </c>
      <c r="B31" s="8" t="s">
        <v>36</v>
      </c>
      <c r="C31" s="9">
        <v>7.9498</v>
      </c>
      <c r="D31" s="10">
        <v>29739.78586</v>
      </c>
      <c r="E31" s="11">
        <f t="shared" si="0"/>
        <v>0.026731194492871174</v>
      </c>
      <c r="F31" s="12">
        <v>1</v>
      </c>
      <c r="G31" s="13" t="s">
        <v>76</v>
      </c>
      <c r="H31" s="14">
        <v>294</v>
      </c>
      <c r="I31" s="14">
        <v>298</v>
      </c>
      <c r="J31" s="15">
        <f t="shared" si="1"/>
        <v>101.36054421768708</v>
      </c>
      <c r="K31" s="16">
        <v>1</v>
      </c>
      <c r="L31" s="16">
        <v>1</v>
      </c>
      <c r="M31" s="16">
        <v>1</v>
      </c>
      <c r="N31" s="16">
        <v>1</v>
      </c>
      <c r="O31" s="16">
        <v>0</v>
      </c>
      <c r="P31" s="16">
        <v>1</v>
      </c>
      <c r="Q31" s="15">
        <v>904.2</v>
      </c>
      <c r="R31" s="15">
        <v>1183.9</v>
      </c>
      <c r="S31" s="15">
        <f t="shared" si="2"/>
        <v>130.93342180933422</v>
      </c>
      <c r="T31" s="16">
        <v>0</v>
      </c>
      <c r="U31" s="14">
        <f t="shared" si="3"/>
        <v>6</v>
      </c>
    </row>
    <row r="32" spans="1:21" ht="27.75" customHeight="1">
      <c r="A32" s="7">
        <v>26</v>
      </c>
      <c r="B32" s="8" t="s">
        <v>37</v>
      </c>
      <c r="C32" s="9">
        <v>0</v>
      </c>
      <c r="D32" s="10">
        <v>17355.98916</v>
      </c>
      <c r="E32" s="11">
        <f t="shared" si="0"/>
        <v>0</v>
      </c>
      <c r="F32" s="12">
        <v>1</v>
      </c>
      <c r="G32" s="13" t="s">
        <v>76</v>
      </c>
      <c r="H32" s="14">
        <v>69</v>
      </c>
      <c r="I32" s="14">
        <v>79</v>
      </c>
      <c r="J32" s="15">
        <f t="shared" si="1"/>
        <v>114.4927536231884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5">
        <v>417.1</v>
      </c>
      <c r="R32" s="15">
        <v>349.7</v>
      </c>
      <c r="S32" s="15">
        <f t="shared" si="2"/>
        <v>83.8408055622153</v>
      </c>
      <c r="T32" s="16">
        <v>1</v>
      </c>
      <c r="U32" s="14">
        <f t="shared" si="3"/>
        <v>7</v>
      </c>
    </row>
    <row r="33" spans="1:21" ht="27.75" customHeight="1">
      <c r="A33" s="7">
        <v>27</v>
      </c>
      <c r="B33" s="8" t="s">
        <v>38</v>
      </c>
      <c r="C33" s="9">
        <v>45.35967</v>
      </c>
      <c r="D33" s="10">
        <v>26257.32209</v>
      </c>
      <c r="E33" s="11">
        <f t="shared" si="0"/>
        <v>0.17275055637633002</v>
      </c>
      <c r="F33" s="12">
        <v>1</v>
      </c>
      <c r="G33" s="13" t="s">
        <v>76</v>
      </c>
      <c r="H33" s="14">
        <v>298</v>
      </c>
      <c r="I33" s="14">
        <v>300</v>
      </c>
      <c r="J33" s="15">
        <f t="shared" si="1"/>
        <v>100.67114093959732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5">
        <v>1042.3</v>
      </c>
      <c r="R33" s="15">
        <v>1016.8</v>
      </c>
      <c r="S33" s="15">
        <f t="shared" si="2"/>
        <v>97.5534874796124</v>
      </c>
      <c r="T33" s="16">
        <v>1</v>
      </c>
      <c r="U33" s="14">
        <f t="shared" si="3"/>
        <v>7</v>
      </c>
    </row>
    <row r="34" spans="1:21" ht="27.75" customHeight="1">
      <c r="A34" s="7">
        <v>28</v>
      </c>
      <c r="B34" s="8" t="s">
        <v>39</v>
      </c>
      <c r="C34" s="9">
        <v>0</v>
      </c>
      <c r="D34" s="10">
        <v>24325.966660000002</v>
      </c>
      <c r="E34" s="11">
        <f t="shared" si="0"/>
        <v>0</v>
      </c>
      <c r="F34" s="12">
        <v>1</v>
      </c>
      <c r="G34" s="13" t="s">
        <v>76</v>
      </c>
      <c r="H34" s="14">
        <v>286</v>
      </c>
      <c r="I34" s="14">
        <v>285</v>
      </c>
      <c r="J34" s="15">
        <f t="shared" si="1"/>
        <v>99.65034965034964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5">
        <v>1071.5</v>
      </c>
      <c r="R34" s="15">
        <v>1064.7</v>
      </c>
      <c r="S34" s="15">
        <f t="shared" si="2"/>
        <v>99.3653756416239</v>
      </c>
      <c r="T34" s="16">
        <v>1</v>
      </c>
      <c r="U34" s="14">
        <f t="shared" si="3"/>
        <v>7</v>
      </c>
    </row>
    <row r="35" spans="1:21" ht="27.75" customHeight="1">
      <c r="A35" s="7">
        <v>29</v>
      </c>
      <c r="B35" s="8" t="s">
        <v>40</v>
      </c>
      <c r="C35" s="9">
        <v>17.2984</v>
      </c>
      <c r="D35" s="10">
        <v>27016.130739999997</v>
      </c>
      <c r="E35" s="11">
        <f t="shared" si="0"/>
        <v>0.06402989446000883</v>
      </c>
      <c r="F35" s="12">
        <v>1</v>
      </c>
      <c r="G35" s="13" t="s">
        <v>76</v>
      </c>
      <c r="H35" s="14">
        <v>307</v>
      </c>
      <c r="I35" s="14">
        <v>303</v>
      </c>
      <c r="J35" s="15">
        <f t="shared" si="1"/>
        <v>98.69706840390879</v>
      </c>
      <c r="K35" s="16">
        <v>1</v>
      </c>
      <c r="L35" s="16">
        <v>1</v>
      </c>
      <c r="M35" s="16">
        <v>0</v>
      </c>
      <c r="N35" s="16">
        <v>0</v>
      </c>
      <c r="O35" s="16">
        <v>1</v>
      </c>
      <c r="P35" s="16">
        <v>1</v>
      </c>
      <c r="Q35" s="15">
        <v>1040</v>
      </c>
      <c r="R35" s="15">
        <v>1087.3</v>
      </c>
      <c r="S35" s="15">
        <f t="shared" si="2"/>
        <v>104.54807692307693</v>
      </c>
      <c r="T35" s="16">
        <v>0</v>
      </c>
      <c r="U35" s="14">
        <f t="shared" si="3"/>
        <v>5</v>
      </c>
    </row>
    <row r="36" spans="1:21" ht="27.75" customHeight="1">
      <c r="A36" s="7">
        <v>30</v>
      </c>
      <c r="B36" s="8" t="s">
        <v>41</v>
      </c>
      <c r="C36" s="9">
        <v>0</v>
      </c>
      <c r="D36" s="10">
        <v>29950.38956</v>
      </c>
      <c r="E36" s="11">
        <f t="shared" si="0"/>
        <v>0</v>
      </c>
      <c r="F36" s="12">
        <v>1</v>
      </c>
      <c r="G36" s="13" t="s">
        <v>76</v>
      </c>
      <c r="H36" s="14">
        <v>326</v>
      </c>
      <c r="I36" s="14">
        <v>326</v>
      </c>
      <c r="J36" s="15">
        <f t="shared" si="1"/>
        <v>100</v>
      </c>
      <c r="K36" s="16">
        <v>1</v>
      </c>
      <c r="L36" s="16">
        <v>1</v>
      </c>
      <c r="M36" s="16">
        <v>1</v>
      </c>
      <c r="N36" s="16">
        <v>1</v>
      </c>
      <c r="O36" s="16">
        <v>0</v>
      </c>
      <c r="P36" s="16">
        <v>1</v>
      </c>
      <c r="Q36" s="15">
        <v>1397.7</v>
      </c>
      <c r="R36" s="15">
        <v>1359.1</v>
      </c>
      <c r="S36" s="15">
        <f t="shared" si="2"/>
        <v>97.2383200973027</v>
      </c>
      <c r="T36" s="16">
        <v>1</v>
      </c>
      <c r="U36" s="14">
        <f t="shared" si="3"/>
        <v>6</v>
      </c>
    </row>
    <row r="37" spans="1:21" ht="27.75" customHeight="1">
      <c r="A37" s="7">
        <v>31</v>
      </c>
      <c r="B37" s="8" t="s">
        <v>42</v>
      </c>
      <c r="C37" s="9">
        <v>0</v>
      </c>
      <c r="D37" s="10">
        <v>28084.76504</v>
      </c>
      <c r="E37" s="11">
        <f t="shared" si="0"/>
        <v>0</v>
      </c>
      <c r="F37" s="12">
        <v>1</v>
      </c>
      <c r="G37" s="13" t="s">
        <v>76</v>
      </c>
      <c r="H37" s="14">
        <v>158</v>
      </c>
      <c r="I37" s="14">
        <v>159</v>
      </c>
      <c r="J37" s="15">
        <f t="shared" si="1"/>
        <v>100.63291139240506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5">
        <v>765.8</v>
      </c>
      <c r="R37" s="15">
        <v>738.7</v>
      </c>
      <c r="S37" s="15">
        <f t="shared" si="2"/>
        <v>96.46121702794464</v>
      </c>
      <c r="T37" s="16">
        <v>1</v>
      </c>
      <c r="U37" s="14">
        <f t="shared" si="3"/>
        <v>7</v>
      </c>
    </row>
    <row r="38" spans="1:21" ht="27.75" customHeight="1">
      <c r="A38" s="7">
        <v>32</v>
      </c>
      <c r="B38" s="8" t="s">
        <v>43</v>
      </c>
      <c r="C38" s="9">
        <v>0</v>
      </c>
      <c r="D38" s="10">
        <v>30856.44416</v>
      </c>
      <c r="E38" s="11">
        <f t="shared" si="0"/>
        <v>0</v>
      </c>
      <c r="F38" s="12">
        <v>1</v>
      </c>
      <c r="G38" s="13" t="s">
        <v>76</v>
      </c>
      <c r="H38" s="14">
        <v>315</v>
      </c>
      <c r="I38" s="14">
        <v>315</v>
      </c>
      <c r="J38" s="15">
        <f t="shared" si="1"/>
        <v>100</v>
      </c>
      <c r="K38" s="16">
        <v>1</v>
      </c>
      <c r="L38" s="16">
        <v>1</v>
      </c>
      <c r="M38" s="16">
        <v>1</v>
      </c>
      <c r="N38" s="16">
        <v>1</v>
      </c>
      <c r="O38" s="16">
        <v>0</v>
      </c>
      <c r="P38" s="16">
        <v>1</v>
      </c>
      <c r="Q38" s="15">
        <v>784.1</v>
      </c>
      <c r="R38" s="15">
        <v>920.8</v>
      </c>
      <c r="S38" s="15">
        <f t="shared" si="2"/>
        <v>117.43400076520851</v>
      </c>
      <c r="T38" s="16">
        <v>0</v>
      </c>
      <c r="U38" s="14">
        <f t="shared" si="3"/>
        <v>6</v>
      </c>
    </row>
    <row r="39" spans="1:21" ht="27.75" customHeight="1">
      <c r="A39" s="7">
        <v>33</v>
      </c>
      <c r="B39" s="8" t="s">
        <v>44</v>
      </c>
      <c r="C39" s="9">
        <v>0</v>
      </c>
      <c r="D39" s="10">
        <v>27531.33453</v>
      </c>
      <c r="E39" s="11">
        <f t="shared" si="0"/>
        <v>0</v>
      </c>
      <c r="F39" s="12">
        <v>1</v>
      </c>
      <c r="G39" s="13" t="s">
        <v>76</v>
      </c>
      <c r="H39" s="14">
        <v>333</v>
      </c>
      <c r="I39" s="14">
        <v>323</v>
      </c>
      <c r="J39" s="15">
        <f t="shared" si="1"/>
        <v>96.996996996997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5">
        <v>928.8</v>
      </c>
      <c r="R39" s="15">
        <v>947.1</v>
      </c>
      <c r="S39" s="15">
        <f t="shared" si="2"/>
        <v>101.97028423772612</v>
      </c>
      <c r="T39" s="16">
        <v>0</v>
      </c>
      <c r="U39" s="14">
        <f t="shared" si="3"/>
        <v>7</v>
      </c>
    </row>
    <row r="40" spans="1:21" ht="27.75" customHeight="1">
      <c r="A40" s="7">
        <v>34</v>
      </c>
      <c r="B40" s="8" t="s">
        <v>45</v>
      </c>
      <c r="C40" s="9">
        <v>0</v>
      </c>
      <c r="D40" s="10">
        <v>28195.88776</v>
      </c>
      <c r="E40" s="11">
        <f t="shared" si="0"/>
        <v>0</v>
      </c>
      <c r="F40" s="12">
        <v>1</v>
      </c>
      <c r="G40" s="13" t="s">
        <v>76</v>
      </c>
      <c r="H40" s="14">
        <v>338</v>
      </c>
      <c r="I40" s="14">
        <v>334</v>
      </c>
      <c r="J40" s="15">
        <f t="shared" si="1"/>
        <v>98.81656804733728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5">
        <v>1120.3</v>
      </c>
      <c r="R40" s="15">
        <v>1121.1</v>
      </c>
      <c r="S40" s="15">
        <f t="shared" si="2"/>
        <v>100.07140944389896</v>
      </c>
      <c r="T40" s="16">
        <v>0</v>
      </c>
      <c r="U40" s="14">
        <f t="shared" si="3"/>
        <v>7</v>
      </c>
    </row>
    <row r="41" spans="1:21" ht="27.75" customHeight="1">
      <c r="A41" s="7">
        <v>35</v>
      </c>
      <c r="B41" s="8" t="s">
        <v>46</v>
      </c>
      <c r="C41" s="9">
        <v>9.085989999999999</v>
      </c>
      <c r="D41" s="10">
        <v>24395.66318</v>
      </c>
      <c r="E41" s="11">
        <f t="shared" si="0"/>
        <v>0.037244283678456655</v>
      </c>
      <c r="F41" s="12">
        <v>1</v>
      </c>
      <c r="G41" s="13" t="s">
        <v>76</v>
      </c>
      <c r="H41" s="14">
        <v>279</v>
      </c>
      <c r="I41" s="14">
        <v>279</v>
      </c>
      <c r="J41" s="15">
        <f t="shared" si="1"/>
        <v>100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5">
        <v>1601.6</v>
      </c>
      <c r="R41" s="15">
        <v>623.3</v>
      </c>
      <c r="S41" s="15">
        <f t="shared" si="2"/>
        <v>38.917332667332666</v>
      </c>
      <c r="T41" s="16">
        <v>1</v>
      </c>
      <c r="U41" s="14">
        <f t="shared" si="3"/>
        <v>7</v>
      </c>
    </row>
    <row r="42" spans="1:21" ht="27.75" customHeight="1">
      <c r="A42" s="7">
        <v>36</v>
      </c>
      <c r="B42" s="8" t="s">
        <v>47</v>
      </c>
      <c r="C42" s="9">
        <v>28.41354</v>
      </c>
      <c r="D42" s="10">
        <v>19536.72234</v>
      </c>
      <c r="E42" s="11">
        <f t="shared" si="0"/>
        <v>0.1454365758263625</v>
      </c>
      <c r="F42" s="12">
        <v>1</v>
      </c>
      <c r="G42" s="13" t="s">
        <v>76</v>
      </c>
      <c r="H42" s="14">
        <v>381</v>
      </c>
      <c r="I42" s="14">
        <v>363</v>
      </c>
      <c r="J42" s="15">
        <f t="shared" si="1"/>
        <v>95.2755905511811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5">
        <v>77.3</v>
      </c>
      <c r="R42" s="15">
        <v>146.3</v>
      </c>
      <c r="S42" s="15">
        <f t="shared" si="2"/>
        <v>189.26261319534282</v>
      </c>
      <c r="T42" s="16">
        <v>0</v>
      </c>
      <c r="U42" s="14">
        <f t="shared" si="3"/>
        <v>7</v>
      </c>
    </row>
    <row r="43" spans="1:21" ht="27.75" customHeight="1">
      <c r="A43" s="7">
        <v>37</v>
      </c>
      <c r="B43" s="8" t="s">
        <v>48</v>
      </c>
      <c r="C43" s="9">
        <v>1.21485</v>
      </c>
      <c r="D43" s="10">
        <v>22766.015779999998</v>
      </c>
      <c r="E43" s="11">
        <f t="shared" si="0"/>
        <v>0.005336243336294481</v>
      </c>
      <c r="F43" s="12">
        <v>1</v>
      </c>
      <c r="G43" s="13" t="s">
        <v>76</v>
      </c>
      <c r="H43" s="14">
        <v>484</v>
      </c>
      <c r="I43" s="14">
        <v>483</v>
      </c>
      <c r="J43" s="15">
        <f t="shared" si="1"/>
        <v>99.79338842975206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5">
        <v>67.3</v>
      </c>
      <c r="R43" s="15">
        <v>106.8</v>
      </c>
      <c r="S43" s="15">
        <f t="shared" si="2"/>
        <v>158.6924219910847</v>
      </c>
      <c r="T43" s="16">
        <v>0</v>
      </c>
      <c r="U43" s="14">
        <f t="shared" si="3"/>
        <v>7</v>
      </c>
    </row>
    <row r="44" spans="1:21" ht="27.75" customHeight="1">
      <c r="A44" s="7">
        <v>38</v>
      </c>
      <c r="B44" s="8" t="s">
        <v>49</v>
      </c>
      <c r="C44" s="9">
        <v>601.91499</v>
      </c>
      <c r="D44" s="10">
        <v>75647.84083</v>
      </c>
      <c r="E44" s="11">
        <f t="shared" si="0"/>
        <v>0.7956803305895491</v>
      </c>
      <c r="F44" s="12">
        <v>1</v>
      </c>
      <c r="G44" s="13" t="s">
        <v>76</v>
      </c>
      <c r="H44" s="14">
        <v>1584</v>
      </c>
      <c r="I44" s="14">
        <v>1551</v>
      </c>
      <c r="J44" s="15">
        <f t="shared" si="1"/>
        <v>97.91666666666666</v>
      </c>
      <c r="K44" s="16">
        <v>1</v>
      </c>
      <c r="L44" s="16">
        <v>1</v>
      </c>
      <c r="M44" s="16">
        <v>0</v>
      </c>
      <c r="N44" s="16">
        <v>1</v>
      </c>
      <c r="O44" s="16">
        <v>1</v>
      </c>
      <c r="P44" s="16">
        <v>1</v>
      </c>
      <c r="Q44" s="15">
        <v>794.9</v>
      </c>
      <c r="R44" s="15">
        <v>390.4</v>
      </c>
      <c r="S44" s="15">
        <f t="shared" si="2"/>
        <v>49.11309598691659</v>
      </c>
      <c r="T44" s="16">
        <v>1</v>
      </c>
      <c r="U44" s="14">
        <f t="shared" si="3"/>
        <v>6</v>
      </c>
    </row>
    <row r="45" spans="1:21" ht="27.75" customHeight="1">
      <c r="A45" s="7">
        <v>39</v>
      </c>
      <c r="B45" s="8" t="s">
        <v>50</v>
      </c>
      <c r="C45" s="9">
        <v>0.18089</v>
      </c>
      <c r="D45" s="10">
        <v>28811.76708</v>
      </c>
      <c r="E45" s="11">
        <f t="shared" si="0"/>
        <v>0.0006278337579841354</v>
      </c>
      <c r="F45" s="12">
        <v>1</v>
      </c>
      <c r="G45" s="13" t="s">
        <v>76</v>
      </c>
      <c r="H45" s="14">
        <v>635</v>
      </c>
      <c r="I45" s="14">
        <v>639</v>
      </c>
      <c r="J45" s="15">
        <f t="shared" si="1"/>
        <v>100.62992125984252</v>
      </c>
      <c r="K45" s="16">
        <v>1</v>
      </c>
      <c r="L45" s="16">
        <v>1</v>
      </c>
      <c r="M45" s="16">
        <v>0</v>
      </c>
      <c r="N45" s="16">
        <v>1</v>
      </c>
      <c r="O45" s="16">
        <v>1</v>
      </c>
      <c r="P45" s="16">
        <v>1</v>
      </c>
      <c r="Q45" s="15">
        <v>322.4</v>
      </c>
      <c r="R45" s="15">
        <v>325.7</v>
      </c>
      <c r="S45" s="15">
        <f t="shared" si="2"/>
        <v>101.02357320099256</v>
      </c>
      <c r="T45" s="16">
        <v>0</v>
      </c>
      <c r="U45" s="14">
        <f t="shared" si="3"/>
        <v>6</v>
      </c>
    </row>
    <row r="46" spans="1:21" ht="27.75" customHeight="1">
      <c r="A46" s="7">
        <v>40</v>
      </c>
      <c r="B46" s="8" t="s">
        <v>51</v>
      </c>
      <c r="C46" s="9">
        <v>0.45285000000000003</v>
      </c>
      <c r="D46" s="10">
        <v>71919.41139</v>
      </c>
      <c r="E46" s="11">
        <f t="shared" si="0"/>
        <v>0.0006296631065906726</v>
      </c>
      <c r="F46" s="12">
        <v>1</v>
      </c>
      <c r="G46" s="13" t="s">
        <v>76</v>
      </c>
      <c r="H46" s="14">
        <v>1585</v>
      </c>
      <c r="I46" s="14">
        <v>1538</v>
      </c>
      <c r="J46" s="15">
        <f t="shared" si="1"/>
        <v>97.03470031545741</v>
      </c>
      <c r="K46" s="16">
        <v>1</v>
      </c>
      <c r="L46" s="16">
        <v>1</v>
      </c>
      <c r="M46" s="16">
        <v>1</v>
      </c>
      <c r="N46" s="16">
        <v>1</v>
      </c>
      <c r="O46" s="16">
        <v>0</v>
      </c>
      <c r="P46" s="16">
        <v>1</v>
      </c>
      <c r="Q46" s="15">
        <v>149.6</v>
      </c>
      <c r="R46" s="15">
        <v>111.1</v>
      </c>
      <c r="S46" s="15">
        <f t="shared" si="2"/>
        <v>74.26470588235294</v>
      </c>
      <c r="T46" s="16">
        <v>1</v>
      </c>
      <c r="U46" s="14">
        <f t="shared" si="3"/>
        <v>6</v>
      </c>
    </row>
    <row r="47" spans="1:21" ht="27.75" customHeight="1">
      <c r="A47" s="7">
        <v>41</v>
      </c>
      <c r="B47" s="8" t="s">
        <v>52</v>
      </c>
      <c r="C47" s="9">
        <v>110.99127</v>
      </c>
      <c r="D47" s="10">
        <v>28156.75923</v>
      </c>
      <c r="E47" s="11">
        <f t="shared" si="0"/>
        <v>0.3941905000265189</v>
      </c>
      <c r="F47" s="12">
        <v>1</v>
      </c>
      <c r="G47" s="13" t="s">
        <v>76</v>
      </c>
      <c r="H47" s="14">
        <v>342</v>
      </c>
      <c r="I47" s="14">
        <v>359</v>
      </c>
      <c r="J47" s="15">
        <f t="shared" si="1"/>
        <v>104.97076023391814</v>
      </c>
      <c r="K47" s="16">
        <v>1</v>
      </c>
      <c r="L47" s="16">
        <v>1</v>
      </c>
      <c r="M47" s="16">
        <v>0</v>
      </c>
      <c r="N47" s="16">
        <v>1</v>
      </c>
      <c r="O47" s="16">
        <v>1</v>
      </c>
      <c r="P47" s="16">
        <v>1</v>
      </c>
      <c r="Q47" s="15">
        <v>66.7</v>
      </c>
      <c r="R47" s="15">
        <v>117</v>
      </c>
      <c r="S47" s="15">
        <f t="shared" si="2"/>
        <v>175.41229385307346</v>
      </c>
      <c r="T47" s="16">
        <v>0</v>
      </c>
      <c r="U47" s="14">
        <f t="shared" si="3"/>
        <v>6</v>
      </c>
    </row>
    <row r="48" spans="1:21" ht="27.75" customHeight="1">
      <c r="A48" s="7">
        <v>42</v>
      </c>
      <c r="B48" s="8" t="s">
        <v>53</v>
      </c>
      <c r="C48" s="9">
        <v>31.888060000000003</v>
      </c>
      <c r="D48" s="10">
        <v>37263.317370000004</v>
      </c>
      <c r="E48" s="11">
        <f t="shared" si="0"/>
        <v>0.08557493602454322</v>
      </c>
      <c r="F48" s="12">
        <v>1</v>
      </c>
      <c r="G48" s="13" t="s">
        <v>76</v>
      </c>
      <c r="H48" s="14">
        <v>820</v>
      </c>
      <c r="I48" s="14">
        <v>832</v>
      </c>
      <c r="J48" s="15">
        <f t="shared" si="1"/>
        <v>101.46341463414635</v>
      </c>
      <c r="K48" s="16">
        <v>1</v>
      </c>
      <c r="L48" s="16">
        <v>1</v>
      </c>
      <c r="M48" s="16">
        <v>1</v>
      </c>
      <c r="N48" s="16">
        <v>1</v>
      </c>
      <c r="O48" s="16">
        <v>0</v>
      </c>
      <c r="P48" s="16">
        <v>1</v>
      </c>
      <c r="Q48" s="15">
        <v>118.9</v>
      </c>
      <c r="R48" s="15">
        <v>149.2</v>
      </c>
      <c r="S48" s="15">
        <f t="shared" si="2"/>
        <v>125.48359966358282</v>
      </c>
      <c r="T48" s="16">
        <v>0</v>
      </c>
      <c r="U48" s="14">
        <f t="shared" si="3"/>
        <v>6</v>
      </c>
    </row>
    <row r="49" spans="1:21" ht="27.75" customHeight="1">
      <c r="A49" s="7">
        <v>43</v>
      </c>
      <c r="B49" s="8" t="s">
        <v>54</v>
      </c>
      <c r="C49" s="9">
        <v>25.486810000000002</v>
      </c>
      <c r="D49" s="10">
        <v>23589.43374</v>
      </c>
      <c r="E49" s="11">
        <f t="shared" si="0"/>
        <v>0.10804333109862942</v>
      </c>
      <c r="F49" s="12">
        <v>1</v>
      </c>
      <c r="G49" s="13" t="s">
        <v>76</v>
      </c>
      <c r="H49" s="14">
        <v>537</v>
      </c>
      <c r="I49" s="14">
        <v>518</v>
      </c>
      <c r="J49" s="15">
        <f t="shared" si="1"/>
        <v>96.46182495344506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5">
        <v>185</v>
      </c>
      <c r="R49" s="15">
        <v>266.5</v>
      </c>
      <c r="S49" s="15">
        <f t="shared" si="2"/>
        <v>144.05405405405403</v>
      </c>
      <c r="T49" s="16">
        <v>0</v>
      </c>
      <c r="U49" s="14">
        <f t="shared" si="3"/>
        <v>7</v>
      </c>
    </row>
    <row r="50" spans="1:21" ht="27.75" customHeight="1">
      <c r="A50" s="7">
        <v>44</v>
      </c>
      <c r="B50" s="8" t="s">
        <v>55</v>
      </c>
      <c r="C50" s="9">
        <v>0</v>
      </c>
      <c r="D50" s="10">
        <v>48954.48662</v>
      </c>
      <c r="E50" s="11">
        <f t="shared" si="0"/>
        <v>0</v>
      </c>
      <c r="F50" s="12">
        <v>1</v>
      </c>
      <c r="G50" s="13" t="s">
        <v>76</v>
      </c>
      <c r="H50" s="14">
        <v>1257</v>
      </c>
      <c r="I50" s="14">
        <v>1241</v>
      </c>
      <c r="J50" s="15">
        <f t="shared" si="1"/>
        <v>98.72712808273667</v>
      </c>
      <c r="K50" s="16">
        <v>1</v>
      </c>
      <c r="L50" s="16">
        <v>1</v>
      </c>
      <c r="M50" s="16">
        <v>0</v>
      </c>
      <c r="N50" s="16">
        <v>1</v>
      </c>
      <c r="O50" s="16">
        <v>1</v>
      </c>
      <c r="P50" s="16">
        <v>1</v>
      </c>
      <c r="Q50" s="15">
        <v>612</v>
      </c>
      <c r="R50" s="15">
        <v>228.3</v>
      </c>
      <c r="S50" s="15">
        <f t="shared" si="2"/>
        <v>37.30392156862745</v>
      </c>
      <c r="T50" s="16">
        <v>1</v>
      </c>
      <c r="U50" s="14">
        <f t="shared" si="3"/>
        <v>6</v>
      </c>
    </row>
    <row r="51" spans="1:21" ht="27.75" customHeight="1">
      <c r="A51" s="7">
        <v>45</v>
      </c>
      <c r="B51" s="8" t="s">
        <v>56</v>
      </c>
      <c r="C51" s="9">
        <v>48.43469</v>
      </c>
      <c r="D51" s="10">
        <v>16429.94691</v>
      </c>
      <c r="E51" s="11">
        <f t="shared" si="0"/>
        <v>0.2947951704610834</v>
      </c>
      <c r="F51" s="12">
        <v>1</v>
      </c>
      <c r="G51" s="13" t="s">
        <v>76</v>
      </c>
      <c r="H51" s="14">
        <v>291</v>
      </c>
      <c r="I51" s="14">
        <v>292</v>
      </c>
      <c r="J51" s="15">
        <f t="shared" si="1"/>
        <v>100.34364261168385</v>
      </c>
      <c r="K51" s="16">
        <v>1</v>
      </c>
      <c r="L51" s="16">
        <v>1</v>
      </c>
      <c r="M51" s="16">
        <v>1</v>
      </c>
      <c r="N51" s="16">
        <v>0</v>
      </c>
      <c r="O51" s="16">
        <v>1</v>
      </c>
      <c r="P51" s="16">
        <v>1</v>
      </c>
      <c r="Q51" s="15">
        <v>197.2</v>
      </c>
      <c r="R51" s="15">
        <v>73.7</v>
      </c>
      <c r="S51" s="15">
        <f t="shared" si="2"/>
        <v>37.37322515212982</v>
      </c>
      <c r="T51" s="16">
        <v>1</v>
      </c>
      <c r="U51" s="14">
        <f t="shared" si="3"/>
        <v>6</v>
      </c>
    </row>
    <row r="52" spans="1:21" ht="27.75" customHeight="1">
      <c r="A52" s="7">
        <v>46</v>
      </c>
      <c r="B52" s="8" t="s">
        <v>57</v>
      </c>
      <c r="C52" s="9">
        <v>0</v>
      </c>
      <c r="D52" s="10">
        <v>28012.51445</v>
      </c>
      <c r="E52" s="11">
        <f t="shared" si="0"/>
        <v>0</v>
      </c>
      <c r="F52" s="12">
        <v>1</v>
      </c>
      <c r="G52" s="13" t="s">
        <v>76</v>
      </c>
      <c r="H52" s="14">
        <v>619</v>
      </c>
      <c r="I52" s="14">
        <v>589</v>
      </c>
      <c r="J52" s="15">
        <f t="shared" si="1"/>
        <v>95.15347334410339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5">
        <v>145.6</v>
      </c>
      <c r="R52" s="15">
        <v>236.8</v>
      </c>
      <c r="S52" s="15">
        <f t="shared" si="2"/>
        <v>162.63736263736266</v>
      </c>
      <c r="T52" s="16">
        <v>0</v>
      </c>
      <c r="U52" s="14">
        <f t="shared" si="3"/>
        <v>7</v>
      </c>
    </row>
    <row r="53" spans="1:21" ht="27.75" customHeight="1">
      <c r="A53" s="7">
        <v>47</v>
      </c>
      <c r="B53" s="8" t="s">
        <v>58</v>
      </c>
      <c r="C53" s="9">
        <v>0</v>
      </c>
      <c r="D53" s="10">
        <v>33501.534660000005</v>
      </c>
      <c r="E53" s="11">
        <f t="shared" si="0"/>
        <v>0</v>
      </c>
      <c r="F53" s="12">
        <v>1</v>
      </c>
      <c r="G53" s="13" t="s">
        <v>76</v>
      </c>
      <c r="H53" s="14">
        <v>710</v>
      </c>
      <c r="I53" s="14">
        <v>710</v>
      </c>
      <c r="J53" s="15">
        <f t="shared" si="1"/>
        <v>100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5">
        <v>203.5</v>
      </c>
      <c r="R53" s="15">
        <v>121.9</v>
      </c>
      <c r="S53" s="15">
        <f t="shared" si="2"/>
        <v>59.90171990171991</v>
      </c>
      <c r="T53" s="16">
        <v>1</v>
      </c>
      <c r="U53" s="14">
        <f t="shared" si="3"/>
        <v>7</v>
      </c>
    </row>
    <row r="54" spans="1:21" ht="27.75" customHeight="1">
      <c r="A54" s="7">
        <v>48</v>
      </c>
      <c r="B54" s="8" t="s">
        <v>59</v>
      </c>
      <c r="C54" s="9">
        <v>27.48125</v>
      </c>
      <c r="D54" s="10">
        <v>38329.9169</v>
      </c>
      <c r="E54" s="11">
        <f t="shared" si="0"/>
        <v>0.07169660730467173</v>
      </c>
      <c r="F54" s="12">
        <v>1</v>
      </c>
      <c r="G54" s="13" t="s">
        <v>76</v>
      </c>
      <c r="H54" s="14">
        <v>900</v>
      </c>
      <c r="I54" s="14">
        <v>896</v>
      </c>
      <c r="J54" s="15">
        <f t="shared" si="1"/>
        <v>99.55555555555556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5">
        <v>327.4</v>
      </c>
      <c r="R54" s="15">
        <v>310.8</v>
      </c>
      <c r="S54" s="15">
        <f t="shared" si="2"/>
        <v>94.92974954184484</v>
      </c>
      <c r="T54" s="16">
        <v>1</v>
      </c>
      <c r="U54" s="14">
        <f t="shared" si="3"/>
        <v>7</v>
      </c>
    </row>
    <row r="55" spans="1:21" ht="27.75" customHeight="1">
      <c r="A55" s="7">
        <v>49</v>
      </c>
      <c r="B55" s="8" t="s">
        <v>60</v>
      </c>
      <c r="C55" s="9">
        <v>0</v>
      </c>
      <c r="D55" s="10">
        <v>50614.79253</v>
      </c>
      <c r="E55" s="11">
        <f t="shared" si="0"/>
        <v>0</v>
      </c>
      <c r="F55" s="12">
        <v>1</v>
      </c>
      <c r="G55" s="13" t="s">
        <v>76</v>
      </c>
      <c r="H55" s="14">
        <v>1143</v>
      </c>
      <c r="I55" s="14">
        <v>1100</v>
      </c>
      <c r="J55" s="15">
        <f t="shared" si="1"/>
        <v>96.23797025371829</v>
      </c>
      <c r="K55" s="16">
        <v>1</v>
      </c>
      <c r="L55" s="16">
        <v>1</v>
      </c>
      <c r="M55" s="16">
        <v>1</v>
      </c>
      <c r="N55" s="16">
        <v>1</v>
      </c>
      <c r="O55" s="16">
        <v>1</v>
      </c>
      <c r="P55" s="16">
        <v>1</v>
      </c>
      <c r="Q55" s="15">
        <v>287.4</v>
      </c>
      <c r="R55" s="15">
        <v>307.4</v>
      </c>
      <c r="S55" s="15">
        <f t="shared" si="2"/>
        <v>106.9589422407794</v>
      </c>
      <c r="T55" s="16">
        <v>0</v>
      </c>
      <c r="U55" s="14">
        <f t="shared" si="3"/>
        <v>7</v>
      </c>
    </row>
    <row r="56" spans="1:21" ht="27.75" customHeight="1">
      <c r="A56" s="7">
        <v>50</v>
      </c>
      <c r="B56" s="8" t="s">
        <v>61</v>
      </c>
      <c r="C56" s="9">
        <v>0</v>
      </c>
      <c r="D56" s="10">
        <v>43894.39517</v>
      </c>
      <c r="E56" s="11">
        <f t="shared" si="0"/>
        <v>0</v>
      </c>
      <c r="F56" s="12">
        <v>1</v>
      </c>
      <c r="G56" s="13" t="s">
        <v>76</v>
      </c>
      <c r="H56" s="14">
        <v>1093</v>
      </c>
      <c r="I56" s="14">
        <v>1082</v>
      </c>
      <c r="J56" s="15">
        <f t="shared" si="1"/>
        <v>98.9935956084172</v>
      </c>
      <c r="K56" s="16">
        <v>1</v>
      </c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5">
        <v>325.9</v>
      </c>
      <c r="R56" s="15">
        <v>281.9</v>
      </c>
      <c r="S56" s="15">
        <f t="shared" si="2"/>
        <v>86.49892605093586</v>
      </c>
      <c r="T56" s="16">
        <v>1</v>
      </c>
      <c r="U56" s="14">
        <f t="shared" si="3"/>
        <v>7</v>
      </c>
    </row>
    <row r="57" spans="1:21" ht="27.75" customHeight="1">
      <c r="A57" s="7">
        <v>51</v>
      </c>
      <c r="B57" s="8" t="s">
        <v>62</v>
      </c>
      <c r="C57" s="9">
        <v>0</v>
      </c>
      <c r="D57" s="10">
        <v>22973.290650000003</v>
      </c>
      <c r="E57" s="11">
        <f t="shared" si="0"/>
        <v>0</v>
      </c>
      <c r="F57" s="12">
        <v>1</v>
      </c>
      <c r="G57" s="13" t="s">
        <v>76</v>
      </c>
      <c r="H57" s="14">
        <v>448</v>
      </c>
      <c r="I57" s="14">
        <v>437</v>
      </c>
      <c r="J57" s="15">
        <f t="shared" si="1"/>
        <v>97.54464285714286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5">
        <v>182.2</v>
      </c>
      <c r="R57" s="15">
        <v>182.7</v>
      </c>
      <c r="S57" s="15">
        <f t="shared" si="2"/>
        <v>100.27442371020857</v>
      </c>
      <c r="T57" s="16">
        <v>0</v>
      </c>
      <c r="U57" s="14">
        <f t="shared" si="3"/>
        <v>7</v>
      </c>
    </row>
    <row r="58" spans="1:21" ht="27.75" customHeight="1">
      <c r="A58" s="7">
        <v>52</v>
      </c>
      <c r="B58" s="8" t="s">
        <v>63</v>
      </c>
      <c r="C58" s="9">
        <v>0</v>
      </c>
      <c r="D58" s="10">
        <v>37661.793399999995</v>
      </c>
      <c r="E58" s="11">
        <f t="shared" si="0"/>
        <v>0</v>
      </c>
      <c r="F58" s="12">
        <v>1</v>
      </c>
      <c r="G58" s="13" t="s">
        <v>76</v>
      </c>
      <c r="H58" s="14">
        <v>920</v>
      </c>
      <c r="I58" s="14">
        <v>918</v>
      </c>
      <c r="J58" s="15">
        <f t="shared" si="1"/>
        <v>99.78260869565217</v>
      </c>
      <c r="K58" s="16">
        <v>1</v>
      </c>
      <c r="L58" s="16">
        <v>1</v>
      </c>
      <c r="M58" s="16">
        <v>1</v>
      </c>
      <c r="N58" s="16">
        <v>1</v>
      </c>
      <c r="O58" s="16">
        <v>0</v>
      </c>
      <c r="P58" s="16">
        <v>1</v>
      </c>
      <c r="Q58" s="15">
        <v>328.1</v>
      </c>
      <c r="R58" s="15">
        <v>480.4</v>
      </c>
      <c r="S58" s="15">
        <f t="shared" si="2"/>
        <v>146.4187747637915</v>
      </c>
      <c r="T58" s="16">
        <v>0</v>
      </c>
      <c r="U58" s="14">
        <f t="shared" si="3"/>
        <v>6</v>
      </c>
    </row>
    <row r="59" spans="1:21" ht="27.75" customHeight="1">
      <c r="A59" s="7">
        <v>53</v>
      </c>
      <c r="B59" s="8" t="s">
        <v>64</v>
      </c>
      <c r="C59" s="9">
        <v>18.273529999999997</v>
      </c>
      <c r="D59" s="10">
        <v>26364.03412</v>
      </c>
      <c r="E59" s="11">
        <f t="shared" si="0"/>
        <v>0.06931234391832898</v>
      </c>
      <c r="F59" s="12">
        <v>1</v>
      </c>
      <c r="G59" s="13" t="s">
        <v>76</v>
      </c>
      <c r="H59" s="14">
        <v>604</v>
      </c>
      <c r="I59" s="14">
        <v>595</v>
      </c>
      <c r="J59" s="15">
        <f t="shared" si="1"/>
        <v>98.50993377483444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5">
        <v>265.6</v>
      </c>
      <c r="R59" s="15">
        <v>203.9</v>
      </c>
      <c r="S59" s="15">
        <f t="shared" si="2"/>
        <v>76.769578313253</v>
      </c>
      <c r="T59" s="16">
        <v>1</v>
      </c>
      <c r="U59" s="14">
        <f t="shared" si="3"/>
        <v>7</v>
      </c>
    </row>
    <row r="60" spans="1:21" ht="27.75" customHeight="1">
      <c r="A60" s="7">
        <v>54</v>
      </c>
      <c r="B60" s="8" t="s">
        <v>65</v>
      </c>
      <c r="C60" s="9">
        <v>0.35906</v>
      </c>
      <c r="D60" s="10">
        <v>24463.33268</v>
      </c>
      <c r="E60" s="11">
        <f t="shared" si="0"/>
        <v>0.0014677476887421375</v>
      </c>
      <c r="F60" s="12">
        <v>1</v>
      </c>
      <c r="G60" s="13" t="s">
        <v>76</v>
      </c>
      <c r="H60" s="14">
        <v>551</v>
      </c>
      <c r="I60" s="14">
        <v>547</v>
      </c>
      <c r="J60" s="15">
        <f t="shared" si="1"/>
        <v>99.27404718693285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5">
        <v>367.2</v>
      </c>
      <c r="R60" s="15">
        <v>293.6</v>
      </c>
      <c r="S60" s="15">
        <f t="shared" si="2"/>
        <v>79.95642701525055</v>
      </c>
      <c r="T60" s="16">
        <v>1</v>
      </c>
      <c r="U60" s="14">
        <f t="shared" si="3"/>
        <v>7</v>
      </c>
    </row>
    <row r="61" spans="1:21" ht="27.75" customHeight="1">
      <c r="A61" s="7">
        <v>55</v>
      </c>
      <c r="B61" s="8" t="s">
        <v>66</v>
      </c>
      <c r="C61" s="9">
        <v>0</v>
      </c>
      <c r="D61" s="10">
        <v>44206.01822</v>
      </c>
      <c r="E61" s="11">
        <f t="shared" si="0"/>
        <v>0</v>
      </c>
      <c r="F61" s="12">
        <v>1</v>
      </c>
      <c r="G61" s="13" t="s">
        <v>76</v>
      </c>
      <c r="H61" s="14">
        <v>973</v>
      </c>
      <c r="I61" s="14">
        <v>963</v>
      </c>
      <c r="J61" s="15">
        <f t="shared" si="1"/>
        <v>98.97225077081193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>
        <v>1</v>
      </c>
      <c r="Q61" s="15">
        <v>175.9</v>
      </c>
      <c r="R61" s="15">
        <v>268.8</v>
      </c>
      <c r="S61" s="15">
        <f t="shared" si="2"/>
        <v>152.8140989198408</v>
      </c>
      <c r="T61" s="16">
        <v>0</v>
      </c>
      <c r="U61" s="14">
        <f t="shared" si="3"/>
        <v>7</v>
      </c>
    </row>
    <row r="62" spans="1:21" ht="27.75" customHeight="1">
      <c r="A62" s="7">
        <v>56</v>
      </c>
      <c r="B62" s="8" t="s">
        <v>67</v>
      </c>
      <c r="C62" s="9">
        <v>0.02628</v>
      </c>
      <c r="D62" s="10">
        <v>5766.70339</v>
      </c>
      <c r="E62" s="11">
        <f t="shared" si="0"/>
        <v>0.000455719641235094</v>
      </c>
      <c r="F62" s="12">
        <v>1</v>
      </c>
      <c r="G62" s="13" t="s">
        <v>76</v>
      </c>
      <c r="H62" s="14">
        <v>3740</v>
      </c>
      <c r="I62" s="14">
        <v>3739</v>
      </c>
      <c r="J62" s="15">
        <f t="shared" si="1"/>
        <v>99.97326203208556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5">
        <v>1.6</v>
      </c>
      <c r="R62" s="15">
        <v>1.6</v>
      </c>
      <c r="S62" s="15">
        <f t="shared" si="2"/>
        <v>100</v>
      </c>
      <c r="T62" s="16">
        <v>1</v>
      </c>
      <c r="U62" s="14">
        <f t="shared" si="3"/>
        <v>7</v>
      </c>
    </row>
    <row r="63" spans="1:21" ht="27.75" customHeight="1">
      <c r="A63" s="7">
        <v>57</v>
      </c>
      <c r="B63" s="8" t="s">
        <v>68</v>
      </c>
      <c r="C63" s="9">
        <v>14.30451</v>
      </c>
      <c r="D63" s="10">
        <v>15836.99748</v>
      </c>
      <c r="E63" s="11">
        <f t="shared" si="0"/>
        <v>0.09032337106869326</v>
      </c>
      <c r="F63" s="12">
        <v>1</v>
      </c>
      <c r="G63" s="13" t="s">
        <v>78</v>
      </c>
      <c r="H63" s="14">
        <v>208924</v>
      </c>
      <c r="I63" s="14">
        <v>205924</v>
      </c>
      <c r="J63" s="15">
        <f t="shared" si="1"/>
        <v>98.56407114548831</v>
      </c>
      <c r="K63" s="16">
        <v>1</v>
      </c>
      <c r="L63" s="16">
        <v>1</v>
      </c>
      <c r="M63" s="16">
        <v>0</v>
      </c>
      <c r="N63" s="16">
        <v>1</v>
      </c>
      <c r="O63" s="16">
        <v>0</v>
      </c>
      <c r="P63" s="16">
        <v>1</v>
      </c>
      <c r="Q63" s="15">
        <v>415.3</v>
      </c>
      <c r="R63" s="15">
        <v>476.7</v>
      </c>
      <c r="S63" s="15">
        <f t="shared" si="2"/>
        <v>114.78449313749097</v>
      </c>
      <c r="T63" s="16">
        <v>0</v>
      </c>
      <c r="U63" s="14">
        <f t="shared" si="3"/>
        <v>5</v>
      </c>
    </row>
    <row r="64" spans="1:21" ht="27.75" customHeight="1">
      <c r="A64" s="7">
        <v>58</v>
      </c>
      <c r="B64" s="8" t="s">
        <v>69</v>
      </c>
      <c r="C64" s="9">
        <v>18.00422</v>
      </c>
      <c r="D64" s="10">
        <v>32707.441440000002</v>
      </c>
      <c r="E64" s="11">
        <f t="shared" si="0"/>
        <v>0.0550462500499397</v>
      </c>
      <c r="F64" s="12">
        <v>1</v>
      </c>
      <c r="G64" s="13" t="s">
        <v>78</v>
      </c>
      <c r="H64" s="14">
        <v>302292</v>
      </c>
      <c r="I64" s="14">
        <v>293879</v>
      </c>
      <c r="J64" s="15">
        <f t="shared" si="1"/>
        <v>97.21692932661135</v>
      </c>
      <c r="K64" s="16">
        <v>1</v>
      </c>
      <c r="L64" s="16">
        <v>1</v>
      </c>
      <c r="M64" s="16">
        <v>0</v>
      </c>
      <c r="N64" s="16">
        <v>1</v>
      </c>
      <c r="O64" s="16">
        <v>1</v>
      </c>
      <c r="P64" s="16">
        <v>1</v>
      </c>
      <c r="Q64" s="15">
        <v>465.5</v>
      </c>
      <c r="R64" s="15">
        <v>548.9</v>
      </c>
      <c r="S64" s="15">
        <f t="shared" si="2"/>
        <v>117.91621911922662</v>
      </c>
      <c r="T64" s="16">
        <v>0</v>
      </c>
      <c r="U64" s="14">
        <f t="shared" si="3"/>
        <v>6</v>
      </c>
    </row>
    <row r="65" spans="1:21" ht="27.75" customHeight="1">
      <c r="A65" s="7">
        <v>59</v>
      </c>
      <c r="B65" s="8" t="s">
        <v>70</v>
      </c>
      <c r="C65" s="9">
        <v>0</v>
      </c>
      <c r="D65" s="10">
        <v>33342.763119999996</v>
      </c>
      <c r="E65" s="11">
        <f t="shared" si="0"/>
        <v>0</v>
      </c>
      <c r="F65" s="12">
        <v>1</v>
      </c>
      <c r="G65" s="13" t="s">
        <v>78</v>
      </c>
      <c r="H65" s="14">
        <v>197746</v>
      </c>
      <c r="I65" s="14">
        <v>197698</v>
      </c>
      <c r="J65" s="15">
        <f t="shared" si="1"/>
        <v>99.97572643694437</v>
      </c>
      <c r="K65" s="16">
        <v>1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5">
        <v>126.9</v>
      </c>
      <c r="R65" s="15">
        <v>142.6</v>
      </c>
      <c r="S65" s="15">
        <f t="shared" si="2"/>
        <v>112.37194641449959</v>
      </c>
      <c r="T65" s="16">
        <v>0</v>
      </c>
      <c r="U65" s="14">
        <f t="shared" si="3"/>
        <v>7</v>
      </c>
    </row>
    <row r="66" spans="1:21" ht="27.75" customHeight="1">
      <c r="A66" s="7">
        <v>60</v>
      </c>
      <c r="B66" s="8" t="s">
        <v>71</v>
      </c>
      <c r="C66" s="9">
        <v>0.85824</v>
      </c>
      <c r="D66" s="10">
        <v>40592.579490000004</v>
      </c>
      <c r="E66" s="11">
        <f t="shared" si="0"/>
        <v>0.002114278054715463</v>
      </c>
      <c r="F66" s="12">
        <v>1</v>
      </c>
      <c r="G66" s="13" t="s">
        <v>78</v>
      </c>
      <c r="H66" s="14">
        <v>728360</v>
      </c>
      <c r="I66" s="14">
        <v>728360</v>
      </c>
      <c r="J66" s="15">
        <f t="shared" si="1"/>
        <v>100</v>
      </c>
      <c r="K66" s="16">
        <v>1</v>
      </c>
      <c r="L66" s="16">
        <v>1</v>
      </c>
      <c r="M66" s="16">
        <v>1</v>
      </c>
      <c r="N66" s="16">
        <v>1</v>
      </c>
      <c r="O66" s="16">
        <v>0</v>
      </c>
      <c r="P66" s="16">
        <v>1</v>
      </c>
      <c r="Q66" s="15">
        <v>101</v>
      </c>
      <c r="R66" s="15">
        <v>82.2</v>
      </c>
      <c r="S66" s="15">
        <f t="shared" si="2"/>
        <v>81.38613861386139</v>
      </c>
      <c r="T66" s="16">
        <v>1</v>
      </c>
      <c r="U66" s="14">
        <f t="shared" si="3"/>
        <v>6</v>
      </c>
    </row>
    <row r="67" spans="1:21" ht="39" customHeight="1">
      <c r="A67" s="7">
        <v>61</v>
      </c>
      <c r="B67" s="8" t="s">
        <v>72</v>
      </c>
      <c r="C67" s="9">
        <v>0</v>
      </c>
      <c r="D67" s="10">
        <v>2934.7</v>
      </c>
      <c r="E67" s="11">
        <f t="shared" si="0"/>
        <v>0</v>
      </c>
      <c r="F67" s="12">
        <v>1</v>
      </c>
      <c r="G67" s="13" t="s">
        <v>76</v>
      </c>
      <c r="H67" s="14"/>
      <c r="I67" s="14"/>
      <c r="J67" s="15"/>
      <c r="K67" s="16">
        <v>1</v>
      </c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5">
        <v>86.8</v>
      </c>
      <c r="R67" s="15">
        <v>81.5</v>
      </c>
      <c r="S67" s="15">
        <f t="shared" si="2"/>
        <v>93.89400921658986</v>
      </c>
      <c r="T67" s="16">
        <v>1</v>
      </c>
      <c r="U67" s="14">
        <f t="shared" si="3"/>
        <v>7</v>
      </c>
    </row>
    <row r="68" spans="1:21" ht="47.25" customHeight="1">
      <c r="A68" s="7">
        <v>62</v>
      </c>
      <c r="B68" s="8" t="s">
        <v>73</v>
      </c>
      <c r="C68" s="9">
        <v>0</v>
      </c>
      <c r="D68" s="10">
        <v>13864.191789999999</v>
      </c>
      <c r="E68" s="11">
        <f t="shared" si="0"/>
        <v>0</v>
      </c>
      <c r="F68" s="12">
        <v>1</v>
      </c>
      <c r="G68" s="13" t="s">
        <v>78</v>
      </c>
      <c r="H68" s="14">
        <v>241920</v>
      </c>
      <c r="I68" s="14">
        <v>241920</v>
      </c>
      <c r="J68" s="15">
        <f t="shared" si="1"/>
        <v>100</v>
      </c>
      <c r="K68" s="16">
        <v>1</v>
      </c>
      <c r="L68" s="16">
        <v>1</v>
      </c>
      <c r="M68" s="16">
        <v>1</v>
      </c>
      <c r="N68" s="16">
        <v>1</v>
      </c>
      <c r="O68" s="16">
        <v>0</v>
      </c>
      <c r="P68" s="16">
        <v>1</v>
      </c>
      <c r="Q68" s="15">
        <v>1266.3</v>
      </c>
      <c r="R68" s="15">
        <v>1537.6</v>
      </c>
      <c r="S68" s="15">
        <f t="shared" si="2"/>
        <v>121.42462291716024</v>
      </c>
      <c r="T68" s="16">
        <v>0</v>
      </c>
      <c r="U68" s="14">
        <f t="shared" si="3"/>
        <v>6</v>
      </c>
    </row>
    <row r="69" spans="1:21" ht="27.75" customHeight="1">
      <c r="A69" s="7">
        <v>63</v>
      </c>
      <c r="B69" s="8" t="s">
        <v>74</v>
      </c>
      <c r="C69" s="9">
        <v>21.02402</v>
      </c>
      <c r="D69" s="10">
        <v>17600.786600000003</v>
      </c>
      <c r="E69" s="11">
        <f t="shared" si="0"/>
        <v>0.11944932052070899</v>
      </c>
      <c r="F69" s="12">
        <v>1</v>
      </c>
      <c r="G69" s="13" t="s">
        <v>76</v>
      </c>
      <c r="H69" s="14">
        <v>896</v>
      </c>
      <c r="I69" s="14">
        <v>915</v>
      </c>
      <c r="J69" s="15">
        <f t="shared" si="1"/>
        <v>102.12053571428572</v>
      </c>
      <c r="K69" s="16">
        <v>1</v>
      </c>
      <c r="L69" s="16">
        <v>1</v>
      </c>
      <c r="M69" s="16">
        <v>0</v>
      </c>
      <c r="N69" s="16">
        <v>1</v>
      </c>
      <c r="O69" s="16">
        <v>0</v>
      </c>
      <c r="P69" s="16">
        <v>1</v>
      </c>
      <c r="Q69" s="15">
        <v>164.2</v>
      </c>
      <c r="R69" s="15">
        <v>146.9</v>
      </c>
      <c r="S69" s="15">
        <f t="shared" si="2"/>
        <v>89.46406820950061</v>
      </c>
      <c r="T69" s="16">
        <v>1</v>
      </c>
      <c r="U69" s="14">
        <f t="shared" si="3"/>
        <v>5</v>
      </c>
    </row>
    <row r="70" spans="1:21" ht="27.75" customHeight="1">
      <c r="A70" s="7">
        <v>64</v>
      </c>
      <c r="B70" s="8" t="s">
        <v>75</v>
      </c>
      <c r="C70" s="8"/>
      <c r="D70" s="10">
        <v>11650.91837</v>
      </c>
      <c r="E70" s="11">
        <f t="shared" si="0"/>
        <v>0</v>
      </c>
      <c r="F70" s="12">
        <v>1</v>
      </c>
      <c r="G70" s="13" t="s">
        <v>76</v>
      </c>
      <c r="H70" s="14">
        <v>560</v>
      </c>
      <c r="I70" s="14">
        <v>560</v>
      </c>
      <c r="J70" s="15">
        <f t="shared" si="1"/>
        <v>100</v>
      </c>
      <c r="K70" s="16">
        <v>1</v>
      </c>
      <c r="L70" s="16">
        <v>1</v>
      </c>
      <c r="M70" s="16">
        <v>1</v>
      </c>
      <c r="N70" s="16">
        <v>1</v>
      </c>
      <c r="O70" s="16">
        <v>0</v>
      </c>
      <c r="P70" s="16">
        <v>1</v>
      </c>
      <c r="Q70" s="15">
        <v>59.2</v>
      </c>
      <c r="R70" s="15">
        <v>60.5</v>
      </c>
      <c r="S70" s="15">
        <f t="shared" si="2"/>
        <v>102.19594594594594</v>
      </c>
      <c r="T70" s="16">
        <v>0</v>
      </c>
      <c r="U70" s="14">
        <f t="shared" si="3"/>
        <v>6</v>
      </c>
    </row>
    <row r="71" spans="1:21" ht="30" customHeight="1">
      <c r="A71" s="7"/>
      <c r="B71" s="17" t="s">
        <v>77</v>
      </c>
      <c r="C71" s="10">
        <f>SUM(C7:C70)</f>
        <v>2327.3571899999997</v>
      </c>
      <c r="D71" s="10">
        <f>SUM(D7:D70)</f>
        <v>1789917.5283199998</v>
      </c>
      <c r="E71" s="7"/>
      <c r="F71" s="7"/>
      <c r="G71" s="7"/>
      <c r="H71" s="14"/>
      <c r="I71" s="14"/>
      <c r="J71" s="15"/>
      <c r="K71" s="15"/>
      <c r="L71" s="15"/>
      <c r="M71" s="15"/>
      <c r="N71" s="15"/>
      <c r="O71" s="15"/>
      <c r="P71" s="15"/>
      <c r="Q71" s="15">
        <f>SUM(Q7:Q70)</f>
        <v>45036.200000000004</v>
      </c>
      <c r="R71" s="15">
        <f>SUM(R7:R70)</f>
        <v>43152.00000000001</v>
      </c>
      <c r="S71" s="15">
        <f t="shared" si="2"/>
        <v>95.81625447972965</v>
      </c>
      <c r="T71" s="14"/>
      <c r="U71" s="14">
        <f>P71+O71+N71+F71+K71+L71+M71</f>
        <v>0</v>
      </c>
    </row>
    <row r="72" spans="2:20" ht="24.75" customHeight="1" thickBot="1">
      <c r="B72" s="1"/>
      <c r="C72" s="1"/>
      <c r="D72" s="19" t="s">
        <v>89</v>
      </c>
      <c r="K72" s="20"/>
      <c r="L72" s="20"/>
      <c r="M72" s="20"/>
      <c r="N72" t="s">
        <v>90</v>
      </c>
      <c r="T72" s="21"/>
    </row>
    <row r="73" spans="2:20" ht="24.75" customHeight="1">
      <c r="B73" s="1"/>
      <c r="C73" s="1"/>
      <c r="D73" s="1"/>
      <c r="T73" s="21"/>
    </row>
    <row r="74" spans="2:20" ht="24.75" customHeight="1">
      <c r="B74" s="1"/>
      <c r="C74" s="1"/>
      <c r="D74" s="1"/>
      <c r="T74" s="21"/>
    </row>
    <row r="75" spans="2:20" ht="24.75" customHeight="1">
      <c r="B75" s="1"/>
      <c r="C75" s="1"/>
      <c r="D75" s="1"/>
      <c r="T75" s="21"/>
    </row>
    <row r="76" spans="2:4" ht="24.75" customHeight="1">
      <c r="B76" s="1"/>
      <c r="C76" s="1"/>
      <c r="D76" s="1"/>
    </row>
    <row r="77" spans="2:4" ht="24.75" customHeight="1">
      <c r="B77" s="1"/>
      <c r="C77" s="1"/>
      <c r="D77" s="1"/>
    </row>
    <row r="78" spans="2:4" ht="24.75" customHeight="1">
      <c r="B78" s="1"/>
      <c r="C78" s="1"/>
      <c r="D78" s="1"/>
    </row>
    <row r="79" spans="2:4" ht="24.75" customHeight="1">
      <c r="B79" s="1"/>
      <c r="C79" s="1"/>
      <c r="D79" s="1"/>
    </row>
    <row r="80" spans="2:4" ht="24.75" customHeight="1">
      <c r="B80" s="1"/>
      <c r="C80" s="1"/>
      <c r="D80" s="1"/>
    </row>
    <row r="81" spans="2:4" ht="24.75" customHeight="1">
      <c r="B81" s="1"/>
      <c r="C81" s="1"/>
      <c r="D81" s="1"/>
    </row>
    <row r="82" spans="2:4" ht="24.75" customHeight="1">
      <c r="B82" s="1"/>
      <c r="C82" s="1"/>
      <c r="D82" s="1"/>
    </row>
    <row r="83" spans="2:4" ht="24.75" customHeight="1">
      <c r="B83" s="1"/>
      <c r="C83" s="1"/>
      <c r="D83" s="1"/>
    </row>
    <row r="84" spans="2:4" ht="24.75" customHeight="1">
      <c r="B84" s="1"/>
      <c r="C84" s="1"/>
      <c r="D84" s="1"/>
    </row>
    <row r="85" spans="2:4" ht="24.75" customHeight="1">
      <c r="B85" s="1"/>
      <c r="C85" s="1"/>
      <c r="D85" s="1"/>
    </row>
    <row r="86" spans="2:4" ht="24.75" customHeight="1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</sheetData>
  <mergeCells count="17">
    <mergeCell ref="B2:N3"/>
    <mergeCell ref="P1:U1"/>
    <mergeCell ref="F4:F5"/>
    <mergeCell ref="C4:C5"/>
    <mergeCell ref="G4:K4"/>
    <mergeCell ref="L4:L5"/>
    <mergeCell ref="D4:D5"/>
    <mergeCell ref="E4:E5"/>
    <mergeCell ref="U4:U5"/>
    <mergeCell ref="T4:T5"/>
    <mergeCell ref="M4:M5"/>
    <mergeCell ref="N4:N5"/>
    <mergeCell ref="O4:O5"/>
    <mergeCell ref="S4:S5"/>
    <mergeCell ref="P4:P5"/>
    <mergeCell ref="Q4:Q5"/>
    <mergeCell ref="R4:R5"/>
  </mergeCells>
  <printOptions/>
  <pageMargins left="0.3937007874015748" right="0.3937007874015748" top="0.3937007874015748" bottom="0.1968503937007874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Король</cp:lastModifiedBy>
  <cp:lastPrinted>2019-02-27T12:55:34Z</cp:lastPrinted>
  <dcterms:created xsi:type="dcterms:W3CDTF">1996-10-08T23:32:33Z</dcterms:created>
  <dcterms:modified xsi:type="dcterms:W3CDTF">2019-03-04T06:38:48Z</dcterms:modified>
  <cp:category/>
  <cp:version/>
  <cp:contentType/>
  <cp:contentStatus/>
</cp:coreProperties>
</file>