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9150"/>
  </bookViews>
  <sheets>
    <sheet name="01.10.2015" sheetId="4" r:id="rId1"/>
  </sheets>
  <definedNames>
    <definedName name="_xlnm.Print_Titles" localSheetId="0">'01.10.2015'!$6:$8</definedName>
    <definedName name="_xlnm.Print_Area" localSheetId="0">'01.10.2015'!$A$1:$K$108</definedName>
  </definedNames>
  <calcPr calcId="144525"/>
</workbook>
</file>

<file path=xl/calcChain.xml><?xml version="1.0" encoding="utf-8"?>
<calcChain xmlns="http://schemas.openxmlformats.org/spreadsheetml/2006/main">
  <c r="J77" i="4" l="1"/>
  <c r="J29" i="4"/>
  <c r="I72" i="4"/>
  <c r="I19" i="4"/>
  <c r="I77" i="4"/>
  <c r="I80" i="4"/>
  <c r="I45" i="4"/>
  <c r="I9" i="4" l="1"/>
  <c r="I16" i="4"/>
  <c r="G79" i="4" l="1"/>
  <c r="H79" i="4"/>
  <c r="I29" i="4" l="1"/>
  <c r="G43" i="4" l="1"/>
  <c r="G29" i="4" s="1"/>
  <c r="H43" i="4"/>
  <c r="H29" i="4" s="1"/>
  <c r="G19" i="4" l="1"/>
  <c r="G16" i="4"/>
  <c r="H16" i="4"/>
  <c r="I65" i="4"/>
  <c r="I108" i="4" s="1"/>
  <c r="S14" i="4" l="1"/>
  <c r="J9" i="4" l="1"/>
  <c r="H77" i="4"/>
  <c r="H19" i="4"/>
  <c r="H9" i="4" s="1"/>
  <c r="G9" i="4"/>
  <c r="G77" i="4"/>
  <c r="H70" i="4"/>
  <c r="H65" i="4" s="1"/>
  <c r="G70" i="4"/>
  <c r="G65" i="4" s="1"/>
  <c r="K114" i="4"/>
  <c r="J113" i="4"/>
  <c r="I113" i="4"/>
  <c r="J112" i="4"/>
  <c r="I112" i="4"/>
  <c r="J65" i="4"/>
  <c r="J108" i="4" l="1"/>
  <c r="K113" i="4"/>
  <c r="H108" i="4"/>
  <c r="K112" i="4"/>
  <c r="G108" i="4"/>
  <c r="J111" i="4"/>
  <c r="K111" i="4" s="1"/>
  <c r="J110" i="4" l="1"/>
  <c r="K110" i="4" s="1"/>
</calcChain>
</file>

<file path=xl/sharedStrings.xml><?xml version="1.0" encoding="utf-8"?>
<sst xmlns="http://schemas.openxmlformats.org/spreadsheetml/2006/main" count="379" uniqueCount="265">
  <si>
    <t>№ п/п</t>
  </si>
  <si>
    <t>Подпрограмма 1 «Дошкольное образование»</t>
  </si>
  <si>
    <t>Заместитель начальника Управления образования г.Волгодонска Е.Н.Тимохина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</si>
  <si>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</si>
  <si>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</si>
  <si>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</si>
  <si>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</si>
  <si>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</si>
  <si>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</si>
  <si>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</si>
  <si>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</si>
  <si>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</si>
  <si>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</si>
  <si>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</si>
  <si>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</si>
  <si>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</si>
  <si>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</si>
  <si>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</si>
  <si>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</si>
  <si>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</si>
  <si>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</si>
  <si>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</si>
  <si>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</si>
  <si>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</si>
  <si>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</si>
  <si>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</si>
  <si>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</si>
  <si>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</si>
  <si>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</si>
  <si>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</si>
  <si>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</si>
  <si>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</si>
  <si>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</si>
  <si>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</si>
  <si>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</si>
  <si>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</si>
  <si>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</si>
  <si>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</si>
  <si>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</si>
  <si>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</si>
  <si>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</si>
  <si>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</si>
  <si>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</si>
  <si>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</si>
  <si>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</si>
  <si>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</si>
  <si>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</si>
  <si>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</si>
  <si>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</si>
  <si>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</si>
  <si>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Начальник отдела опеки и попечительства М.В.Кочеткова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</si>
  <si>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</si>
  <si>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</si>
  <si>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</si>
  <si>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</si>
  <si>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</si>
  <si>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</si>
  <si>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</si>
  <si>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</si>
  <si>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</si>
  <si>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</si>
  <si>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</si>
  <si>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</si>
  <si>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</si>
  <si>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</si>
  <si>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</si>
  <si>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* - могут привлекаться средства федерального бюджета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</si>
  <si>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</si>
  <si>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</si>
  <si>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</si>
  <si>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</si>
  <si>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</si>
  <si>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</si>
  <si>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</si>
  <si>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</si>
  <si>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</si>
  <si>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</si>
  <si>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</si>
  <si>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</si>
  <si>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Заместитель начальника Управления образования г.Волгодонска  Е.Н.Тимохина</t>
  </si>
  <si>
    <t>1.4</t>
  </si>
  <si>
    <t xml:space="preserve">Контрольное событие программы       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</si>
  <si>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</si>
  <si>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</si>
  <si>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</si>
  <si>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</si>
  <si>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</si>
  <si>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</si>
  <si>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</si>
  <si>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</si>
  <si>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</si>
  <si>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</si>
  <si>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</si>
  <si>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2.5</t>
  </si>
  <si>
    <t xml:space="preserve">Контрольное событие программы         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</si>
  <si>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</si>
  <si>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</si>
  <si>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</si>
  <si>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</si>
  <si>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</si>
  <si>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</si>
  <si>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</si>
  <si>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</si>
  <si>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</si>
  <si>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</si>
  <si>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</si>
  <si>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</si>
  <si>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</si>
  <si>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</si>
  <si>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</si>
  <si>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</si>
  <si>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</si>
  <si>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</si>
  <si>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</si>
  <si>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</si>
  <si>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</si>
  <si>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</si>
  <si>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</si>
  <si>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</si>
  <si>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</si>
  <si>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2.7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</si>
  <si>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</si>
  <si>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</si>
  <si>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</si>
  <si>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</si>
  <si>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</si>
  <si>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</si>
  <si>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</si>
  <si>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</si>
  <si>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</si>
  <si>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</si>
  <si>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</si>
  <si>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</si>
  <si>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</si>
  <si>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</si>
  <si>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</si>
  <si>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</si>
  <si>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</si>
  <si>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предусмотрено муниципальной программой</t>
  </si>
  <si>
    <t xml:space="preserve">факт на отчетную дату </t>
  </si>
  <si>
    <t>Заключено конрактов на отчетную дату, тыс.руб.</t>
  </si>
  <si>
    <t>31.12.2014</t>
  </si>
  <si>
    <t>Х</t>
  </si>
  <si>
    <t>4.7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</si>
  <si>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</si>
  <si>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</si>
  <si>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</si>
  <si>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</si>
  <si>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</si>
  <si>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</si>
  <si>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</si>
  <si>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</si>
  <si>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</si>
  <si>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</si>
  <si>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город </t>
  </si>
  <si>
    <t>пожарка</t>
  </si>
  <si>
    <t xml:space="preserve">энергоэф </t>
  </si>
  <si>
    <t xml:space="preserve">обучение </t>
  </si>
  <si>
    <t xml:space="preserve">Панкова </t>
  </si>
  <si>
    <t>дополнительное образование + лагеря</t>
  </si>
  <si>
    <t>1.5</t>
  </si>
  <si>
    <t>Основное мероприятие 1.4. Мероприятия по модернизации региональных систем дошкольного образования</t>
  </si>
  <si>
    <t>Руководитель МБДОУ д/с "Жемчужинка"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</si>
  <si>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</si>
  <si>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31.12.2015</t>
  </si>
  <si>
    <t>Уменьшение численности детей, состоящих в очереди на получение места в дошкольном образовательном учреждении за счет возврата в систему дошкольного образования здания МБДОУ детского сада "Жемчужинка"</t>
  </si>
  <si>
    <t xml:space="preserve">  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</si>
  <si>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</si>
  <si>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</si>
  <si>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</si>
  <si>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</si>
  <si>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МКУ «Департамент строительства»               А.Ф. Блажко</t>
  </si>
  <si>
    <t>строительство дошкольной образовательной организаций на 120 мест</t>
  </si>
  <si>
    <t>строительство дошкольной образовательной организаций на 280 мест</t>
  </si>
  <si>
    <t>01.01.2015</t>
  </si>
  <si>
    <t>25.08.2015</t>
  </si>
  <si>
    <t>01.01.201</t>
  </si>
  <si>
    <t>Основное мероприятия 2.7 Организация и проведение мероприятий с детьми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</si>
  <si>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тлантливой молодежи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</si>
  <si>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</si>
  <si>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</si>
  <si>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</si>
  <si>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4.6 Премии главы Администрации города Волгодонска лучшим педагогическим работникам муниципальных бразовательных учреждений</t>
  </si>
  <si>
    <t>Основное мероприятие 4.7 Организация и проведение мероприятий с детьми</t>
  </si>
  <si>
    <t>Увеличение доли одаренных и талантливых детей, обучающихся в 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</si>
  <si>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</si>
  <si>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</si>
  <si>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МБДОУ детский сад "Жемчужинка"</t>
  </si>
  <si>
    <t>4.8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</si>
  <si>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1 полугодие 2016г.</t>
  </si>
  <si>
    <t>31.12.2016</t>
  </si>
  <si>
    <t>Заместитель начальника Управления образования г.Волгодонска                                              Е.В. Юрченко</t>
  </si>
  <si>
    <t xml:space="preserve">Заместитель начальника Управления образования г.Волгодонска                                                               Е.В. Юрченко         Руководители МБДОУ                                                                                                                       </t>
  </si>
  <si>
    <t>31.12.2016 (1 раз в квартал)</t>
  </si>
  <si>
    <t>31.12.2016 (по мере необходимости)</t>
  </si>
  <si>
    <t>Заместитель начальника Управления образования г.Волгодонска                                                             Е.В. Юрченко Руководители МБДОУ</t>
  </si>
  <si>
    <t>31.12.2016 (1 раз в полугодие)</t>
  </si>
  <si>
    <t>Заместитель начальника Управления образования г.Волгодонска                                                     Е.В. Юрченко                            Руководители МБДОУ</t>
  </si>
  <si>
    <t>31.12.2016 (ежеквартально)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</si>
  <si>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</si>
  <si>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</si>
  <si>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</si>
  <si>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элетрическим сетям строящегося детского сада по пер. Некрасова, д. 1 в городе Волгодонске                      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</si>
  <si>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</si>
  <si>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</si>
  <si>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Заместитель начальника Управления образования г.Волгодонска                               И.И. Юдина                                   Е.В. Юрченко</t>
  </si>
  <si>
    <t>Количество воспитанников, которым предоставлена услуга по основной общеобразовательной программе дошкольного образования – 9 031 чел.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</si>
  <si>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</si>
  <si>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</si>
  <si>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 xml:space="preserve">до 15.09.2016 </t>
  </si>
  <si>
    <t>Заместитель начальника Управления образования г.Волгодонска                                 Е.В. Юрченко</t>
  </si>
  <si>
    <t>2.1.4</t>
  </si>
  <si>
    <t>до 15.10.2016</t>
  </si>
  <si>
    <t>2.1.5</t>
  </si>
  <si>
    <t>Заместитель начальника Управления образования г.Волгодонска                                             И.И. Юдина</t>
  </si>
  <si>
    <t>Проведение выборочного капитального ремонта стадиона МБОУ СШ № 21 г.Волгодонска</t>
  </si>
  <si>
    <t>Начальник отдела координации и контроля материально - технического обеспечения образовательных учреждений                                     Л.А. Мисник</t>
  </si>
  <si>
    <t>Руководитель МБОУ СШ № 21 г.Волгодонска</t>
  </si>
  <si>
    <t>Обеспечение доступности и готовности спортивных сооружений города Волгодонска для выполнения нормативов ГТО</t>
  </si>
  <si>
    <t>Разработка проектной документации на капитальный ремонт здания МБОУ "Лицей № 16" г.Волгодонска</t>
  </si>
  <si>
    <t>Руководитель МБОУ "Лицей № 16" г.Волгодонска</t>
  </si>
  <si>
    <t>Проведение комплексного капитального ремонта здания</t>
  </si>
  <si>
    <t>Заместитель начальника Управления образования г.Волгодонска                      И.И. Юдина</t>
  </si>
  <si>
    <t>апрель 2016</t>
  </si>
  <si>
    <t>май 2016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</si>
  <si>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</si>
  <si>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</si>
  <si>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31.12.2016 (по отдельному графику)</t>
  </si>
  <si>
    <t>Заместитель начальника Управления образования г.Волгодонска                         Е.В. Юрченко</t>
  </si>
  <si>
    <t>2.6</t>
  </si>
  <si>
    <t>Основное мероприятие 2.8 Софинансирование расходов на приобретение аппаратно - программных комплексов доврачебной диагностики состояния здоровья обучающихся</t>
  </si>
  <si>
    <t xml:space="preserve">Руководители МБОУ СШ № 13 г.Волгодонска, МБОУ СШ № 18 г.Волгодонска, МБОУ СШ № 22 </t>
  </si>
  <si>
    <t xml:space="preserve">Проведение обследований функционального состояния учащихся 
1-11 классов, оценка сердечно - сосудистой системы, органов дыхания, зрения, слуха, ЦНС, направление на консультацию к узким специалистам </t>
  </si>
  <si>
    <t xml:space="preserve">Основное мероприятие 2.9  
Выполнение работ по обследованию несущей способности фундаментов и конструкций свайного поля, расположенного в микрорайоне «В-9» г.Волгодонска Ростовской области
</t>
  </si>
  <si>
    <t>Заместитель начальника Управления образования г.Волгодонска                И.И. Юдина</t>
  </si>
  <si>
    <t>Современные условия для получения общего образования детьми школьного возраста, проживающих в микрорайоне «В-9» и в близлежащих микрорайонах в шаговой доступности общеобразовательного учреждения, а также удовлетворение образовательной потребности населения, проживающего в интенсивно заселяющемся микрорайоне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</si>
  <si>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</t>
  </si>
  <si>
    <t>МКУ «Департамент строительства»                                                          А.Ф. Блажко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</si>
  <si>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14 390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</si>
  <si>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</si>
  <si>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        Е.В. Юрченко</t>
  </si>
  <si>
    <t>Заместитель начальника Управления образования г.Волгодонска                        Е.В. Юрченко</t>
  </si>
  <si>
    <t>Заместитель начальника Управления образования г.Волгодонска                          И.И. Юдина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</si>
  <si>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10 812 чел.</t>
  </si>
  <si>
    <t>Контрольное событие программы</t>
  </si>
  <si>
    <t>Заместитель начальника Управления образования г.Волгодонска                                    Е.В. Юрченко</t>
  </si>
  <si>
    <t>Заместитель начальника Управления образования г.Волгодонска                               И.И. Юдина</t>
  </si>
  <si>
    <t>В.Н.Уразовская, М.В.Кочеткова,  Г.Н.Мельничук</t>
  </si>
  <si>
    <t>Обеспечение пожарной безопасности Управления образования г.Волгодонска,                    МОУ центр ППРК "Гармония"</t>
  </si>
  <si>
    <t>В.Н.Уразовская</t>
  </si>
  <si>
    <t>Заместитель начальника Управления образования г.Волгодонска,                                                       И.И. Юдина</t>
  </si>
  <si>
    <t>Заместители начальника Управления образования г.Волгодонска                                                                  И.И. Юдина,                                      Е.В. Юрченко</t>
  </si>
  <si>
    <t>Заместитель начальника Управления образования г.Волгодонска                             Е.В. Юрченко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</si>
  <si>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</si>
  <si>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</si>
  <si>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Заместитель начальника Управления образования г.Волгодонска                 Е.В. Юрченко</t>
  </si>
  <si>
    <t>Заместитель начальника Управления образования г.Волгодонска                                                                                 Е.В. Юрченко</t>
  </si>
  <si>
    <t>Выплата единовременного пособия при всех формах устройства детей, лишенных родительского попечения, в семью</t>
  </si>
  <si>
    <t>Заместитель начальника Управления образования г.Волгодонска                Е.В. Юрченко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</si>
  <si>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</si>
  <si>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Заместитель начальника Управления образования г.Волгодонска                                         Е.В. Юрченко</t>
  </si>
  <si>
    <t>Г.Н. Мельничук</t>
  </si>
  <si>
    <t>х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</si>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</sst>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/>
    <xf numFmtId="0" fontId="1" fillId="2" borderId="0" xfId="0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4" fontId="9" fillId="3" borderId="2" xfId="0" applyNumberFormat="1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vertical="top" wrapText="1"/>
    </xf>
    <xf numFmtId="0" fontId="2" fillId="3" borderId="0" xfId="0" applyFont="1" applyFill="1"/>
    <xf numFmtId="4" fontId="2" fillId="3" borderId="0" xfId="0" applyNumberFormat="1" applyFont="1" applyFill="1"/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/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/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4" fontId="9" fillId="3" borderId="3" xfId="0" applyNumberFormat="1" applyFont="1" applyFill="1" applyBorder="1" applyAlignment="1">
      <alignment horizontal="center" vertical="top" wrapText="1"/>
    </xf>
    <xf numFmtId="4" fontId="8" fillId="3" borderId="2" xfId="0" applyNumberFormat="1" applyFont="1" applyFill="1" applyBorder="1" applyAlignment="1">
      <alignment horizontal="right" vertical="top" wrapText="1"/>
    </xf>
    <xf numFmtId="4" fontId="8" fillId="3" borderId="4" xfId="0" applyNumberFormat="1" applyFont="1" applyFill="1" applyBorder="1" applyAlignment="1">
      <alignment horizontal="right" vertical="top" wrapText="1"/>
    </xf>
    <xf numFmtId="4" fontId="8" fillId="3" borderId="3" xfId="0" applyNumberFormat="1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4" fontId="5" fillId="3" borderId="4" xfId="0" applyNumberFormat="1" applyFont="1" applyFill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4" fontId="8" fillId="3" borderId="2" xfId="0" applyNumberFormat="1" applyFont="1" applyFill="1" applyBorder="1" applyAlignment="1">
      <alignment vertical="top" wrapText="1"/>
    </xf>
    <xf numFmtId="4" fontId="8" fillId="3" borderId="4" xfId="0" applyNumberFormat="1" applyFont="1" applyFill="1" applyBorder="1" applyAlignment="1">
      <alignment vertical="top" wrapText="1"/>
    </xf>
    <xf numFmtId="4" fontId="8" fillId="3" borderId="3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center" vertical="top" wrapText="1"/>
    </xf>
    <xf numFmtId="4" fontId="8" fillId="3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center" vertical="top" wrapText="1"/>
    </xf>
    <xf numFmtId="4" fontId="5" fillId="3" borderId="3" xfId="0" applyNumberFormat="1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2" fillId="3" borderId="7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14" fontId="2" fillId="3" borderId="3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4" fontId="7" fillId="3" borderId="2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4" fontId="7" fillId="3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left" vertical="top" wrapText="1"/>
    </xf>
    <xf numFmtId="0" fontId="13" fillId="0" borderId="0" xfId="0" applyFont="1"/>
    <xf numFmtId="0" fontId="13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3" fillId="2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4" fillId="3" borderId="11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4" fontId="13" fillId="3" borderId="0" xfId="0" applyNumberFormat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16"/>
  <sheetViews>
    <sheetView tabSelected="1" view="pageBreakPreview" topLeftCell="B1" zoomScale="76" zoomScaleNormal="60" zoomScaleSheetLayoutView="76" workbookViewId="0">
      <pane ySplit="7" topLeftCell="A127" activePane="bottomLeft" state="frozen"/>
      <selection pane="bottomLeft" activeCell="T43" sqref="T43"/>
    </sheetView>
  </sheetViews>
  <sheetFormatPr defaultRowHeight="15" outlineLevelRow="1" x14ac:dyDescent="0.25"/>
  <cols>
    <col min="1" max="1" width="7.140625" style="4" customWidth="1"/>
    <col min="2" max="2" width="28.85546875" style="1" customWidth="1"/>
    <col min="3" max="3" width="23.5703125" style="1" customWidth="1"/>
    <col min="4" max="4" width="25.5703125" style="12" customWidth="1"/>
    <col min="5" max="5" width="15.28515625" style="12" customWidth="1"/>
    <col min="6" max="6" width="18.28515625" style="16" customWidth="1"/>
    <col min="7" max="8" width="19.28515625" style="12" customWidth="1"/>
    <col min="9" max="9" width="20.42578125" style="12" customWidth="1"/>
    <col min="10" max="10" width="25.140625" style="12" customWidth="1"/>
    <col min="11" max="11" width="14.5703125" style="137" hidden="1" customWidth="1"/>
    <col min="12" max="14" width="9.140625" style="137" hidden="1" customWidth="1"/>
    <col min="15" max="15" width="9.140625" style="131" hidden="1" customWidth="1"/>
    <col min="16" max="16" width="9.140625" style="1" hidden="1" customWidth="1"/>
    <col min="17" max="16384" width="9.140625" style="1"/>
  </cols>
  <sheetData>
    <row r="1" spans="1:19" x14ac:dyDescent="0.25">
      <c r="A1" s="74" t="s">
        <v>167</v>
      </c>
      <c r="B1" s="74"/>
      <c r="C1" s="74"/>
      <c r="D1" s="74"/>
      <c r="E1" s="74"/>
      <c r="F1" s="74"/>
      <c r="G1" s="74"/>
      <c r="H1" s="74"/>
      <c r="I1" s="74"/>
      <c r="J1" s="74"/>
    </row>
    <row r="2" spans="1:19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9" x14ac:dyDescent="0.25">
      <c r="A3" s="78" t="s">
        <v>168</v>
      </c>
      <c r="B3" s="78"/>
      <c r="C3" s="78"/>
      <c r="D3" s="78"/>
      <c r="E3" s="78"/>
      <c r="F3" s="78"/>
      <c r="G3" s="78"/>
      <c r="H3" s="78"/>
      <c r="I3" s="78"/>
      <c r="J3" s="78"/>
    </row>
    <row r="4" spans="1:19" ht="18.75" customHeight="1" x14ac:dyDescent="0.25">
      <c r="A4" s="76" t="s">
        <v>189</v>
      </c>
      <c r="B4" s="76"/>
      <c r="C4" s="76"/>
      <c r="D4" s="76"/>
      <c r="E4" s="76"/>
      <c r="F4" s="76"/>
      <c r="G4" s="76"/>
      <c r="H4" s="76"/>
      <c r="I4" s="76"/>
      <c r="J4" s="76"/>
    </row>
    <row r="5" spans="1:1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9" ht="45.75" customHeight="1" x14ac:dyDescent="0.25">
      <c r="A6" s="80" t="s">
        <v>0</v>
      </c>
      <c r="B6" s="81" t="s">
        <v>133</v>
      </c>
      <c r="C6" s="81" t="s">
        <v>169</v>
      </c>
      <c r="D6" s="49" t="s">
        <v>134</v>
      </c>
      <c r="E6" s="49" t="s">
        <v>135</v>
      </c>
      <c r="F6" s="82" t="s">
        <v>136</v>
      </c>
      <c r="G6" s="79" t="s">
        <v>137</v>
      </c>
      <c r="H6" s="79"/>
      <c r="I6" s="79"/>
      <c r="J6" s="79" t="s">
        <v>140</v>
      </c>
      <c r="K6" s="138"/>
      <c r="L6" s="138"/>
      <c r="M6" s="138"/>
    </row>
    <row r="7" spans="1:19" ht="63.75" customHeight="1" x14ac:dyDescent="0.25">
      <c r="A7" s="80"/>
      <c r="B7" s="81"/>
      <c r="C7" s="81"/>
      <c r="D7" s="49"/>
      <c r="E7" s="49"/>
      <c r="F7" s="83"/>
      <c r="G7" s="14" t="s">
        <v>138</v>
      </c>
      <c r="H7" s="14" t="s">
        <v>170</v>
      </c>
      <c r="I7" s="14" t="s">
        <v>139</v>
      </c>
      <c r="J7" s="79"/>
      <c r="K7" s="138"/>
      <c r="L7" s="138"/>
      <c r="M7" s="138"/>
    </row>
    <row r="8" spans="1:19" x14ac:dyDescent="0.25">
      <c r="A8" s="3">
        <v>1</v>
      </c>
      <c r="B8" s="2">
        <v>2</v>
      </c>
      <c r="C8" s="2">
        <v>3</v>
      </c>
      <c r="D8" s="14">
        <v>4</v>
      </c>
      <c r="E8" s="14">
        <v>5</v>
      </c>
      <c r="F8" s="15">
        <v>6</v>
      </c>
      <c r="G8" s="14">
        <v>9</v>
      </c>
      <c r="H8" s="14"/>
      <c r="I8" s="14">
        <v>10</v>
      </c>
      <c r="J8" s="14">
        <v>10</v>
      </c>
      <c r="K8" s="138"/>
      <c r="L8" s="138"/>
      <c r="M8" s="138"/>
    </row>
    <row r="9" spans="1:19" s="5" customFormat="1" ht="31.5" customHeight="1" x14ac:dyDescent="0.25">
      <c r="A9" s="97">
        <v>1</v>
      </c>
      <c r="B9" s="94" t="s">
        <v>1</v>
      </c>
      <c r="C9" s="94"/>
      <c r="D9" s="94"/>
      <c r="E9" s="94"/>
      <c r="F9" s="95"/>
      <c r="G9" s="32">
        <f>G10+G16+G19+G22+G25</f>
        <v>235543</v>
      </c>
      <c r="H9" s="32">
        <f>H10+H16+H19+H22+H25</f>
        <v>235543</v>
      </c>
      <c r="I9" s="32">
        <f>I10+I16+I19+I22+I25</f>
        <v>109096.6</v>
      </c>
      <c r="J9" s="32">
        <f>J10+J16+J19+J22+J25</f>
        <v>61021.799999999996</v>
      </c>
      <c r="K9" s="51"/>
      <c r="L9" s="52"/>
      <c r="M9" s="52"/>
      <c r="N9" s="52"/>
      <c r="O9" s="52"/>
      <c r="P9" s="52"/>
    </row>
    <row r="10" spans="1:19" s="5" customFormat="1" ht="175.5" customHeight="1" x14ac:dyDescent="0.25">
      <c r="A10" s="97" t="s">
        <v>70</v>
      </c>
      <c r="B10" s="94" t="s">
        <v>67</v>
      </c>
      <c r="C10" s="94" t="s">
        <v>191</v>
      </c>
      <c r="D10" s="96" t="s">
        <v>68</v>
      </c>
      <c r="E10" s="34">
        <v>42370</v>
      </c>
      <c r="F10" s="97" t="s">
        <v>190</v>
      </c>
      <c r="G10" s="32">
        <v>178555.1</v>
      </c>
      <c r="H10" s="32">
        <v>178555.1</v>
      </c>
      <c r="I10" s="32">
        <v>94958.2</v>
      </c>
      <c r="J10" s="32">
        <v>57903.1</v>
      </c>
      <c r="K10" s="51"/>
      <c r="L10" s="52"/>
      <c r="M10" s="52"/>
      <c r="N10" s="52"/>
      <c r="O10" s="52"/>
      <c r="P10" s="52"/>
    </row>
    <row r="11" spans="1:19" s="5" customFormat="1" ht="110.25" customHeight="1" x14ac:dyDescent="0.25">
      <c r="A11" s="26" t="s">
        <v>69</v>
      </c>
      <c r="B11" s="98" t="s">
        <v>3</v>
      </c>
      <c r="C11" s="99" t="s">
        <v>192</v>
      </c>
      <c r="D11" s="98" t="s">
        <v>4</v>
      </c>
      <c r="E11" s="28">
        <v>42370</v>
      </c>
      <c r="F11" s="29" t="s">
        <v>193</v>
      </c>
      <c r="G11" s="49" t="s">
        <v>5</v>
      </c>
      <c r="H11" s="49"/>
      <c r="I11" s="49"/>
      <c r="J11" s="49"/>
      <c r="K11" s="51"/>
      <c r="L11" s="52"/>
      <c r="M11" s="52"/>
      <c r="N11" s="52"/>
      <c r="O11" s="52"/>
      <c r="P11" s="52"/>
    </row>
    <row r="12" spans="1:19" s="5" customFormat="1" ht="121.5" customHeight="1" x14ac:dyDescent="0.25">
      <c r="A12" s="26" t="s">
        <v>71</v>
      </c>
      <c r="B12" s="99" t="s">
        <v>6</v>
      </c>
      <c r="C12" s="99" t="s">
        <v>195</v>
      </c>
      <c r="D12" s="99" t="s">
        <v>8</v>
      </c>
      <c r="E12" s="28">
        <v>42370</v>
      </c>
      <c r="F12" s="29" t="s">
        <v>196</v>
      </c>
      <c r="G12" s="49" t="s">
        <v>9</v>
      </c>
      <c r="H12" s="49"/>
      <c r="I12" s="49"/>
      <c r="J12" s="49"/>
      <c r="K12" s="51"/>
      <c r="L12" s="52"/>
      <c r="M12" s="52"/>
      <c r="N12" s="52"/>
      <c r="O12" s="52"/>
      <c r="P12" s="52"/>
    </row>
    <row r="13" spans="1:19" s="5" customFormat="1" ht="184.5" customHeight="1" x14ac:dyDescent="0.25">
      <c r="A13" s="26" t="s">
        <v>72</v>
      </c>
      <c r="B13" s="99" t="s">
        <v>10</v>
      </c>
      <c r="C13" s="22" t="s">
        <v>197</v>
      </c>
      <c r="D13" s="99" t="s">
        <v>11</v>
      </c>
      <c r="E13" s="28">
        <v>42370</v>
      </c>
      <c r="F13" s="29" t="s">
        <v>198</v>
      </c>
      <c r="G13" s="25">
        <v>715.9</v>
      </c>
      <c r="H13" s="25">
        <v>715.9</v>
      </c>
      <c r="I13" s="25">
        <v>228.6</v>
      </c>
      <c r="J13" s="25"/>
      <c r="K13" s="51" t="s">
        <v>144</v>
      </c>
      <c r="L13" s="52"/>
      <c r="M13" s="52"/>
      <c r="N13" s="52"/>
      <c r="O13" s="52"/>
      <c r="P13" s="52"/>
    </row>
    <row r="14" spans="1:19" s="5" customFormat="1" ht="75.75" customHeight="1" x14ac:dyDescent="0.25">
      <c r="A14" s="82" t="s">
        <v>73</v>
      </c>
      <c r="B14" s="100" t="s">
        <v>130</v>
      </c>
      <c r="C14" s="22" t="s">
        <v>199</v>
      </c>
      <c r="D14" s="100" t="s">
        <v>132</v>
      </c>
      <c r="E14" s="92">
        <v>42370</v>
      </c>
      <c r="F14" s="92">
        <v>42735</v>
      </c>
      <c r="G14" s="56">
        <v>44.4</v>
      </c>
      <c r="H14" s="36">
        <v>44.4</v>
      </c>
      <c r="I14" s="56">
        <v>19.600000000000001</v>
      </c>
      <c r="J14" s="56">
        <v>28.5</v>
      </c>
      <c r="K14" s="51"/>
      <c r="L14" s="52"/>
      <c r="M14" s="52"/>
      <c r="N14" s="52"/>
      <c r="O14" s="52"/>
      <c r="P14" s="52"/>
      <c r="S14" s="7">
        <f>I14</f>
        <v>19.600000000000001</v>
      </c>
    </row>
    <row r="15" spans="1:19" s="5" customFormat="1" ht="142.5" customHeight="1" x14ac:dyDescent="0.25">
      <c r="A15" s="121"/>
      <c r="B15" s="101"/>
      <c r="C15" s="23" t="s">
        <v>131</v>
      </c>
      <c r="D15" s="101"/>
      <c r="E15" s="102"/>
      <c r="F15" s="102"/>
      <c r="G15" s="56"/>
      <c r="H15" s="37"/>
      <c r="I15" s="56"/>
      <c r="J15" s="56"/>
      <c r="K15" s="51"/>
      <c r="L15" s="52"/>
      <c r="M15" s="52"/>
      <c r="N15" s="52"/>
      <c r="O15" s="52"/>
      <c r="P15" s="52"/>
    </row>
    <row r="16" spans="1:19" s="5" customFormat="1" ht="142.5" customHeight="1" x14ac:dyDescent="0.25">
      <c r="A16" s="97" t="s">
        <v>74</v>
      </c>
      <c r="B16" s="94" t="s">
        <v>75</v>
      </c>
      <c r="C16" s="94" t="s">
        <v>200</v>
      </c>
      <c r="D16" s="94" t="s">
        <v>13</v>
      </c>
      <c r="E16" s="34">
        <v>42370</v>
      </c>
      <c r="F16" s="97" t="s">
        <v>190</v>
      </c>
      <c r="G16" s="32">
        <f>G17+G18</f>
        <v>6328.8</v>
      </c>
      <c r="H16" s="32">
        <f>H17+H18</f>
        <v>6328.8</v>
      </c>
      <c r="I16" s="32">
        <f>I17+I18</f>
        <v>1494.3</v>
      </c>
      <c r="J16" s="32">
        <v>3118.7</v>
      </c>
      <c r="K16" s="51"/>
      <c r="L16" s="52"/>
      <c r="M16" s="52"/>
      <c r="N16" s="52"/>
      <c r="O16" s="52"/>
      <c r="P16" s="52"/>
    </row>
    <row r="17" spans="1:16" s="5" customFormat="1" ht="159.75" customHeight="1" x14ac:dyDescent="0.25">
      <c r="A17" s="26" t="s">
        <v>76</v>
      </c>
      <c r="B17" s="99" t="s">
        <v>14</v>
      </c>
      <c r="C17" s="99" t="s">
        <v>201</v>
      </c>
      <c r="D17" s="99" t="s">
        <v>15</v>
      </c>
      <c r="E17" s="28">
        <v>42370</v>
      </c>
      <c r="F17" s="26" t="s">
        <v>190</v>
      </c>
      <c r="G17" s="25">
        <v>6298.1</v>
      </c>
      <c r="H17" s="25">
        <v>6298.1</v>
      </c>
      <c r="I17" s="25">
        <v>1487.3</v>
      </c>
      <c r="J17" s="25">
        <v>3103.2</v>
      </c>
      <c r="K17" s="51" t="s">
        <v>145</v>
      </c>
      <c r="L17" s="52"/>
      <c r="M17" s="52"/>
      <c r="N17" s="52"/>
      <c r="O17" s="52"/>
      <c r="P17" s="52"/>
    </row>
    <row r="18" spans="1:16" s="5" customFormat="1" ht="141" customHeight="1" x14ac:dyDescent="0.25">
      <c r="A18" s="26" t="s">
        <v>77</v>
      </c>
      <c r="B18" s="99" t="s">
        <v>16</v>
      </c>
      <c r="C18" s="22" t="s">
        <v>12</v>
      </c>
      <c r="D18" s="99" t="s">
        <v>17</v>
      </c>
      <c r="E18" s="28">
        <v>42370</v>
      </c>
      <c r="F18" s="29" t="s">
        <v>194</v>
      </c>
      <c r="G18" s="25">
        <v>30.7</v>
      </c>
      <c r="H18" s="25">
        <v>30.7</v>
      </c>
      <c r="I18" s="25">
        <v>7</v>
      </c>
      <c r="J18" s="25">
        <v>15.5</v>
      </c>
      <c r="K18" s="51"/>
      <c r="L18" s="52"/>
      <c r="M18" s="52"/>
      <c r="N18" s="52"/>
      <c r="O18" s="52"/>
      <c r="P18" s="52"/>
    </row>
    <row r="19" spans="1:16" s="5" customFormat="1" ht="52.5" customHeight="1" x14ac:dyDescent="0.25">
      <c r="A19" s="122" t="s">
        <v>78</v>
      </c>
      <c r="B19" s="123" t="s">
        <v>202</v>
      </c>
      <c r="C19" s="124" t="s">
        <v>203</v>
      </c>
      <c r="D19" s="33" t="s">
        <v>204</v>
      </c>
      <c r="E19" s="34">
        <v>42370</v>
      </c>
      <c r="F19" s="35" t="s">
        <v>194</v>
      </c>
      <c r="G19" s="32">
        <f>G20+G21</f>
        <v>50659.1</v>
      </c>
      <c r="H19" s="32">
        <f>H20+H21</f>
        <v>50659.1</v>
      </c>
      <c r="I19" s="32">
        <f>I20+I21</f>
        <v>12644.1</v>
      </c>
      <c r="J19" s="32"/>
      <c r="K19" s="51"/>
      <c r="L19" s="52"/>
      <c r="M19" s="52"/>
      <c r="N19" s="52"/>
      <c r="O19" s="52"/>
      <c r="P19" s="52"/>
    </row>
    <row r="20" spans="1:16" s="5" customFormat="1" ht="126.75" customHeight="1" x14ac:dyDescent="0.25">
      <c r="A20" s="122"/>
      <c r="B20" s="125"/>
      <c r="C20" s="23" t="s">
        <v>119</v>
      </c>
      <c r="D20" s="103" t="s">
        <v>172</v>
      </c>
      <c r="E20" s="31">
        <v>42370</v>
      </c>
      <c r="F20" s="104" t="s">
        <v>190</v>
      </c>
      <c r="G20" s="10">
        <v>14614.35</v>
      </c>
      <c r="H20" s="10">
        <v>14614.35</v>
      </c>
      <c r="I20" s="10">
        <v>0</v>
      </c>
      <c r="J20" s="10"/>
      <c r="K20" s="69"/>
      <c r="L20" s="70"/>
      <c r="M20" s="70"/>
      <c r="N20" s="70"/>
      <c r="O20" s="70"/>
      <c r="P20" s="70"/>
    </row>
    <row r="21" spans="1:16" s="5" customFormat="1" ht="101.25" customHeight="1" x14ac:dyDescent="0.25">
      <c r="A21" s="126"/>
      <c r="B21" s="127"/>
      <c r="C21" s="24" t="s">
        <v>171</v>
      </c>
      <c r="D21" s="99" t="s">
        <v>173</v>
      </c>
      <c r="E21" s="28">
        <v>42370</v>
      </c>
      <c r="F21" s="105" t="s">
        <v>190</v>
      </c>
      <c r="G21" s="11">
        <v>36044.75</v>
      </c>
      <c r="H21" s="11">
        <v>36044.75</v>
      </c>
      <c r="I21" s="11">
        <v>12644.1</v>
      </c>
      <c r="J21" s="11"/>
      <c r="K21" s="70"/>
      <c r="L21" s="70"/>
      <c r="M21" s="70"/>
      <c r="N21" s="70"/>
      <c r="O21" s="70"/>
      <c r="P21" s="70"/>
    </row>
    <row r="22" spans="1:16" s="5" customFormat="1" ht="91.5" hidden="1" customHeight="1" outlineLevel="1" x14ac:dyDescent="0.25">
      <c r="A22" s="60" t="s">
        <v>80</v>
      </c>
      <c r="B22" s="125" t="s">
        <v>161</v>
      </c>
      <c r="C22" s="128" t="s">
        <v>79</v>
      </c>
      <c r="D22" s="84" t="s">
        <v>165</v>
      </c>
      <c r="E22" s="61" t="s">
        <v>174</v>
      </c>
      <c r="F22" s="58" t="s">
        <v>175</v>
      </c>
      <c r="G22" s="41">
        <v>0</v>
      </c>
      <c r="H22" s="66">
        <v>0</v>
      </c>
      <c r="I22" s="40">
        <v>0</v>
      </c>
      <c r="J22" s="41">
        <v>0</v>
      </c>
      <c r="K22" s="139"/>
      <c r="L22" s="140"/>
      <c r="M22" s="140"/>
      <c r="N22" s="140"/>
      <c r="O22" s="132"/>
      <c r="P22" s="9"/>
    </row>
    <row r="23" spans="1:16" s="5" customFormat="1" ht="136.5" hidden="1" customHeight="1" outlineLevel="1" x14ac:dyDescent="0.25">
      <c r="A23" s="61"/>
      <c r="B23" s="125"/>
      <c r="C23" s="128" t="s">
        <v>119</v>
      </c>
      <c r="D23" s="84"/>
      <c r="E23" s="61"/>
      <c r="F23" s="58"/>
      <c r="G23" s="41"/>
      <c r="H23" s="67"/>
      <c r="I23" s="41"/>
      <c r="J23" s="41"/>
      <c r="K23" s="139"/>
      <c r="L23" s="140"/>
      <c r="M23" s="140"/>
      <c r="N23" s="140"/>
      <c r="O23" s="132"/>
      <c r="P23" s="9"/>
    </row>
    <row r="24" spans="1:16" s="5" customFormat="1" ht="56.25" hidden="1" customHeight="1" outlineLevel="1" x14ac:dyDescent="0.25">
      <c r="A24" s="62"/>
      <c r="B24" s="127"/>
      <c r="C24" s="129" t="s">
        <v>162</v>
      </c>
      <c r="D24" s="84"/>
      <c r="E24" s="62"/>
      <c r="F24" s="59"/>
      <c r="G24" s="42"/>
      <c r="H24" s="68"/>
      <c r="I24" s="42"/>
      <c r="J24" s="42"/>
      <c r="K24" s="139"/>
      <c r="L24" s="140"/>
      <c r="M24" s="140"/>
      <c r="N24" s="140"/>
      <c r="O24" s="132"/>
      <c r="P24" s="9"/>
    </row>
    <row r="25" spans="1:16" s="5" customFormat="1" ht="81" hidden="1" customHeight="1" outlineLevel="1" x14ac:dyDescent="0.25">
      <c r="A25" s="60" t="s">
        <v>160</v>
      </c>
      <c r="B25" s="53" t="s">
        <v>185</v>
      </c>
      <c r="C25" s="124" t="s">
        <v>79</v>
      </c>
      <c r="D25" s="53" t="s">
        <v>165</v>
      </c>
      <c r="E25" s="60" t="s">
        <v>174</v>
      </c>
      <c r="F25" s="57" t="s">
        <v>175</v>
      </c>
      <c r="G25" s="40"/>
      <c r="H25" s="66"/>
      <c r="I25" s="71"/>
      <c r="J25" s="71"/>
      <c r="K25" s="139"/>
      <c r="L25" s="140"/>
      <c r="M25" s="140"/>
      <c r="N25" s="140"/>
      <c r="O25" s="132"/>
      <c r="P25" s="9"/>
    </row>
    <row r="26" spans="1:16" s="5" customFormat="1" ht="126" hidden="1" customHeight="1" outlineLevel="1" x14ac:dyDescent="0.25">
      <c r="A26" s="61"/>
      <c r="B26" s="54"/>
      <c r="C26" s="128" t="s">
        <v>186</v>
      </c>
      <c r="D26" s="54"/>
      <c r="E26" s="61"/>
      <c r="F26" s="58"/>
      <c r="G26" s="41"/>
      <c r="H26" s="67"/>
      <c r="I26" s="72"/>
      <c r="J26" s="72"/>
      <c r="K26" s="139"/>
      <c r="L26" s="140"/>
      <c r="M26" s="140"/>
      <c r="N26" s="140"/>
      <c r="O26" s="132"/>
      <c r="P26" s="9"/>
    </row>
    <row r="27" spans="1:16" s="5" customFormat="1" ht="45" hidden="1" customHeight="1" outlineLevel="1" x14ac:dyDescent="0.25">
      <c r="A27" s="62"/>
      <c r="B27" s="55"/>
      <c r="C27" s="129" t="s">
        <v>187</v>
      </c>
      <c r="D27" s="55"/>
      <c r="E27" s="62"/>
      <c r="F27" s="59"/>
      <c r="G27" s="42"/>
      <c r="H27" s="68"/>
      <c r="I27" s="73"/>
      <c r="J27" s="73"/>
      <c r="K27" s="139"/>
      <c r="L27" s="140"/>
      <c r="M27" s="140"/>
      <c r="N27" s="140"/>
      <c r="O27" s="132"/>
      <c r="P27" s="9"/>
    </row>
    <row r="28" spans="1:16" s="5" customFormat="1" ht="109.5" customHeight="1" collapsed="1" x14ac:dyDescent="0.25">
      <c r="A28" s="26"/>
      <c r="B28" s="24" t="s">
        <v>81</v>
      </c>
      <c r="C28" s="24" t="s">
        <v>205</v>
      </c>
      <c r="D28" s="99" t="s">
        <v>206</v>
      </c>
      <c r="E28" s="29" t="s">
        <v>142</v>
      </c>
      <c r="F28" s="26" t="s">
        <v>190</v>
      </c>
      <c r="G28" s="106" t="s">
        <v>18</v>
      </c>
      <c r="H28" s="106" t="s">
        <v>142</v>
      </c>
      <c r="I28" s="106" t="s">
        <v>18</v>
      </c>
      <c r="J28" s="106" t="s">
        <v>18</v>
      </c>
      <c r="K28" s="51"/>
      <c r="L28" s="52"/>
      <c r="M28" s="52"/>
      <c r="N28" s="52"/>
      <c r="O28" s="52"/>
      <c r="P28" s="52"/>
    </row>
    <row r="29" spans="1:16" s="5" customFormat="1" ht="31.5" customHeight="1" x14ac:dyDescent="0.25">
      <c r="A29" s="97">
        <v>2</v>
      </c>
      <c r="B29" s="94" t="s">
        <v>19</v>
      </c>
      <c r="C29" s="94"/>
      <c r="D29" s="94"/>
      <c r="E29" s="35" t="s">
        <v>18</v>
      </c>
      <c r="F29" s="95"/>
      <c r="G29" s="32">
        <f>G30+G43+G49+G54+G56+G58+G61</f>
        <v>207915.6</v>
      </c>
      <c r="H29" s="32">
        <f>H30+H43+H49+H54+H56+H58+H61</f>
        <v>207915.6</v>
      </c>
      <c r="I29" s="32">
        <f>I30+I43+I49+I54+I56+I58+I61</f>
        <v>113182.49999999999</v>
      </c>
      <c r="J29" s="32">
        <f>J30+J43+J49+J54+J56+J58+J61</f>
        <v>80872.599999999977</v>
      </c>
      <c r="K29" s="51"/>
      <c r="L29" s="52"/>
      <c r="M29" s="52"/>
      <c r="N29" s="52"/>
      <c r="O29" s="52"/>
      <c r="P29" s="52"/>
    </row>
    <row r="30" spans="1:16" s="5" customFormat="1" ht="407.25" customHeight="1" x14ac:dyDescent="0.25">
      <c r="A30" s="97" t="s">
        <v>83</v>
      </c>
      <c r="B30" s="94" t="s">
        <v>82</v>
      </c>
      <c r="C30" s="94" t="s">
        <v>207</v>
      </c>
      <c r="D30" s="94" t="s">
        <v>163</v>
      </c>
      <c r="E30" s="34">
        <v>42370</v>
      </c>
      <c r="F30" s="107" t="s">
        <v>190</v>
      </c>
      <c r="G30" s="32">
        <v>199039</v>
      </c>
      <c r="H30" s="32">
        <v>199039</v>
      </c>
      <c r="I30" s="32">
        <v>107927.8</v>
      </c>
      <c r="J30" s="32">
        <v>75188.899999999994</v>
      </c>
      <c r="K30" s="51"/>
      <c r="L30" s="52"/>
      <c r="M30" s="52"/>
      <c r="N30" s="52"/>
      <c r="O30" s="52"/>
      <c r="P30" s="52"/>
    </row>
    <row r="31" spans="1:16" s="5" customFormat="1" ht="84" customHeight="1" x14ac:dyDescent="0.25">
      <c r="A31" s="50" t="s">
        <v>84</v>
      </c>
      <c r="B31" s="91" t="s">
        <v>20</v>
      </c>
      <c r="C31" s="22" t="s">
        <v>208</v>
      </c>
      <c r="D31" s="47" t="s">
        <v>22</v>
      </c>
      <c r="E31" s="48">
        <v>42370</v>
      </c>
      <c r="F31" s="49" t="s">
        <v>209</v>
      </c>
      <c r="G31" s="49" t="s">
        <v>5</v>
      </c>
      <c r="H31" s="49"/>
      <c r="I31" s="49"/>
      <c r="J31" s="49"/>
      <c r="K31" s="51"/>
      <c r="L31" s="85"/>
      <c r="M31" s="85"/>
      <c r="N31" s="85"/>
      <c r="O31" s="85"/>
      <c r="P31" s="85"/>
    </row>
    <row r="32" spans="1:16" s="5" customFormat="1" ht="54" customHeight="1" x14ac:dyDescent="0.25">
      <c r="A32" s="50"/>
      <c r="B32" s="91"/>
      <c r="C32" s="24" t="s">
        <v>21</v>
      </c>
      <c r="D32" s="47"/>
      <c r="E32" s="49"/>
      <c r="F32" s="49"/>
      <c r="G32" s="49"/>
      <c r="H32" s="49"/>
      <c r="I32" s="49"/>
      <c r="J32" s="49"/>
      <c r="K32" s="51"/>
      <c r="L32" s="85"/>
      <c r="M32" s="85"/>
      <c r="N32" s="85"/>
      <c r="O32" s="85"/>
      <c r="P32" s="85"/>
    </row>
    <row r="33" spans="1:16" s="5" customFormat="1" ht="110.25" customHeight="1" x14ac:dyDescent="0.25">
      <c r="A33" s="50" t="s">
        <v>85</v>
      </c>
      <c r="B33" s="91" t="s">
        <v>23</v>
      </c>
      <c r="C33" s="22" t="s">
        <v>210</v>
      </c>
      <c r="D33" s="47" t="s">
        <v>24</v>
      </c>
      <c r="E33" s="92">
        <v>42370</v>
      </c>
      <c r="F33" s="49" t="s">
        <v>194</v>
      </c>
      <c r="G33" s="56">
        <v>465.8</v>
      </c>
      <c r="H33" s="36">
        <v>465.8</v>
      </c>
      <c r="I33" s="56">
        <v>133.5</v>
      </c>
      <c r="J33" s="56">
        <v>133.5</v>
      </c>
      <c r="K33" s="51" t="s">
        <v>151</v>
      </c>
      <c r="L33" s="85"/>
      <c r="M33" s="85"/>
      <c r="N33" s="85"/>
      <c r="O33" s="85"/>
      <c r="P33" s="85"/>
    </row>
    <row r="34" spans="1:16" s="5" customFormat="1" ht="117.75" customHeight="1" x14ac:dyDescent="0.25">
      <c r="A34" s="50"/>
      <c r="B34" s="91"/>
      <c r="C34" s="24" t="s">
        <v>21</v>
      </c>
      <c r="D34" s="47"/>
      <c r="E34" s="93"/>
      <c r="F34" s="49"/>
      <c r="G34" s="56"/>
      <c r="H34" s="37"/>
      <c r="I34" s="56"/>
      <c r="J34" s="56"/>
      <c r="K34" s="51"/>
      <c r="L34" s="85"/>
      <c r="M34" s="85"/>
      <c r="N34" s="85"/>
      <c r="O34" s="85"/>
      <c r="P34" s="85"/>
    </row>
    <row r="35" spans="1:16" s="5" customFormat="1" ht="67.5" customHeight="1" x14ac:dyDescent="0.25">
      <c r="A35" s="50" t="s">
        <v>86</v>
      </c>
      <c r="B35" s="91" t="s">
        <v>25</v>
      </c>
      <c r="C35" s="22" t="s">
        <v>203</v>
      </c>
      <c r="D35" s="47" t="s">
        <v>26</v>
      </c>
      <c r="E35" s="48">
        <v>42370</v>
      </c>
      <c r="F35" s="49" t="s">
        <v>212</v>
      </c>
      <c r="G35" s="49" t="s">
        <v>9</v>
      </c>
      <c r="H35" s="49"/>
      <c r="I35" s="49"/>
      <c r="J35" s="49"/>
      <c r="K35" s="51"/>
      <c r="L35" s="52"/>
      <c r="M35" s="52"/>
      <c r="N35" s="52"/>
      <c r="O35" s="52"/>
      <c r="P35" s="52"/>
    </row>
    <row r="36" spans="1:16" s="5" customFormat="1" ht="46.5" customHeight="1" x14ac:dyDescent="0.25">
      <c r="A36" s="50"/>
      <c r="B36" s="91"/>
      <c r="C36" s="24" t="s">
        <v>21</v>
      </c>
      <c r="D36" s="47"/>
      <c r="E36" s="49"/>
      <c r="F36" s="49"/>
      <c r="G36" s="49"/>
      <c r="H36" s="49"/>
      <c r="I36" s="49"/>
      <c r="J36" s="49"/>
      <c r="K36" s="51"/>
      <c r="L36" s="52"/>
      <c r="M36" s="52"/>
      <c r="N36" s="52"/>
      <c r="O36" s="52"/>
      <c r="P36" s="52"/>
    </row>
    <row r="37" spans="1:16" s="19" customFormat="1" ht="65.25" customHeight="1" x14ac:dyDescent="0.25">
      <c r="A37" s="82" t="s">
        <v>211</v>
      </c>
      <c r="B37" s="100" t="s">
        <v>215</v>
      </c>
      <c r="C37" s="22" t="s">
        <v>214</v>
      </c>
      <c r="D37" s="100" t="s">
        <v>218</v>
      </c>
      <c r="E37" s="92">
        <v>42370</v>
      </c>
      <c r="F37" s="108" t="s">
        <v>190</v>
      </c>
      <c r="G37" s="63">
        <v>9852.9</v>
      </c>
      <c r="H37" s="63">
        <v>9852.9</v>
      </c>
      <c r="I37" s="63">
        <v>0</v>
      </c>
      <c r="J37" s="63">
        <v>8398.6</v>
      </c>
      <c r="K37" s="141"/>
      <c r="L37" s="141"/>
      <c r="M37" s="141"/>
      <c r="N37" s="141"/>
      <c r="O37" s="133"/>
      <c r="P37" s="18"/>
    </row>
    <row r="38" spans="1:16" s="19" customFormat="1" ht="124.5" customHeight="1" x14ac:dyDescent="0.25">
      <c r="A38" s="121"/>
      <c r="B38" s="101"/>
      <c r="C38" s="23" t="s">
        <v>216</v>
      </c>
      <c r="D38" s="101"/>
      <c r="E38" s="102"/>
      <c r="F38" s="109"/>
      <c r="G38" s="64"/>
      <c r="H38" s="64"/>
      <c r="I38" s="64"/>
      <c r="J38" s="64"/>
      <c r="K38" s="141"/>
      <c r="L38" s="141"/>
      <c r="M38" s="141"/>
      <c r="N38" s="141"/>
      <c r="O38" s="133"/>
      <c r="P38" s="18"/>
    </row>
    <row r="39" spans="1:16" s="19" customFormat="1" ht="42.75" customHeight="1" x14ac:dyDescent="0.25">
      <c r="A39" s="83"/>
      <c r="B39" s="110"/>
      <c r="C39" s="24" t="s">
        <v>217</v>
      </c>
      <c r="D39" s="110"/>
      <c r="E39" s="111"/>
      <c r="F39" s="112"/>
      <c r="G39" s="65"/>
      <c r="H39" s="65"/>
      <c r="I39" s="65"/>
      <c r="J39" s="65"/>
      <c r="K39" s="141"/>
      <c r="L39" s="141"/>
      <c r="M39" s="141"/>
      <c r="N39" s="141"/>
      <c r="O39" s="133"/>
      <c r="P39" s="18"/>
    </row>
    <row r="40" spans="1:16" s="5" customFormat="1" ht="75" customHeight="1" x14ac:dyDescent="0.25">
      <c r="A40" s="82" t="s">
        <v>213</v>
      </c>
      <c r="B40" s="100" t="s">
        <v>219</v>
      </c>
      <c r="C40" s="23" t="s">
        <v>214</v>
      </c>
      <c r="D40" s="100" t="s">
        <v>221</v>
      </c>
      <c r="E40" s="92">
        <v>42370</v>
      </c>
      <c r="F40" s="108" t="s">
        <v>190</v>
      </c>
      <c r="G40" s="86">
        <v>1718.3</v>
      </c>
      <c r="H40" s="86">
        <v>1718.3</v>
      </c>
      <c r="I40" s="86">
        <v>0</v>
      </c>
      <c r="J40" s="86">
        <v>1717.3</v>
      </c>
      <c r="K40" s="142"/>
      <c r="L40" s="143"/>
      <c r="M40" s="143"/>
      <c r="N40" s="143"/>
      <c r="O40" s="134"/>
      <c r="P40" s="17"/>
    </row>
    <row r="41" spans="1:16" s="5" customFormat="1" ht="120.75" customHeight="1" x14ac:dyDescent="0.25">
      <c r="A41" s="121"/>
      <c r="B41" s="101"/>
      <c r="C41" s="23" t="s">
        <v>216</v>
      </c>
      <c r="D41" s="101"/>
      <c r="E41" s="102"/>
      <c r="F41" s="109"/>
      <c r="G41" s="87"/>
      <c r="H41" s="87"/>
      <c r="I41" s="87"/>
      <c r="J41" s="87"/>
      <c r="K41" s="142"/>
      <c r="L41" s="143"/>
      <c r="M41" s="143"/>
      <c r="N41" s="143"/>
      <c r="O41" s="134"/>
      <c r="P41" s="17"/>
    </row>
    <row r="42" spans="1:16" s="5" customFormat="1" ht="48" customHeight="1" x14ac:dyDescent="0.25">
      <c r="A42" s="83"/>
      <c r="B42" s="110"/>
      <c r="C42" s="23" t="s">
        <v>220</v>
      </c>
      <c r="D42" s="110"/>
      <c r="E42" s="111"/>
      <c r="F42" s="112"/>
      <c r="G42" s="88"/>
      <c r="H42" s="88"/>
      <c r="I42" s="88"/>
      <c r="J42" s="88"/>
      <c r="K42" s="142"/>
      <c r="L42" s="143"/>
      <c r="M42" s="143"/>
      <c r="N42" s="143"/>
      <c r="O42" s="134"/>
      <c r="P42" s="17"/>
    </row>
    <row r="43" spans="1:16" s="5" customFormat="1" ht="93" customHeight="1" x14ac:dyDescent="0.25">
      <c r="A43" s="122" t="s">
        <v>87</v>
      </c>
      <c r="B43" s="130" t="s">
        <v>88</v>
      </c>
      <c r="C43" s="124" t="s">
        <v>222</v>
      </c>
      <c r="D43" s="43" t="s">
        <v>27</v>
      </c>
      <c r="E43" s="44">
        <v>42370</v>
      </c>
      <c r="F43" s="57" t="s">
        <v>190</v>
      </c>
      <c r="G43" s="46">
        <f>G45+G46</f>
        <v>4120.1000000000004</v>
      </c>
      <c r="H43" s="46">
        <f>H45+H46</f>
        <v>4120.1000000000004</v>
      </c>
      <c r="I43" s="46">
        <v>1435.5</v>
      </c>
      <c r="J43" s="46">
        <v>1909.4</v>
      </c>
      <c r="K43" s="51" t="s">
        <v>158</v>
      </c>
      <c r="L43" s="52"/>
      <c r="M43" s="52"/>
      <c r="N43" s="52"/>
      <c r="O43" s="52"/>
      <c r="P43" s="52"/>
    </row>
    <row r="44" spans="1:16" s="5" customFormat="1" ht="51" customHeight="1" x14ac:dyDescent="0.25">
      <c r="A44" s="122"/>
      <c r="B44" s="130"/>
      <c r="C44" s="129" t="s">
        <v>21</v>
      </c>
      <c r="D44" s="43"/>
      <c r="E44" s="45"/>
      <c r="F44" s="59"/>
      <c r="G44" s="46"/>
      <c r="H44" s="46"/>
      <c r="I44" s="46"/>
      <c r="J44" s="46"/>
      <c r="K44" s="51"/>
      <c r="L44" s="52"/>
      <c r="M44" s="52"/>
      <c r="N44" s="52"/>
      <c r="O44" s="52"/>
      <c r="P44" s="52"/>
    </row>
    <row r="45" spans="1:16" s="5" customFormat="1" ht="117" customHeight="1" x14ac:dyDescent="0.25">
      <c r="A45" s="26" t="s">
        <v>89</v>
      </c>
      <c r="B45" s="99" t="s">
        <v>28</v>
      </c>
      <c r="C45" s="99" t="s">
        <v>21</v>
      </c>
      <c r="D45" s="99" t="s">
        <v>29</v>
      </c>
      <c r="E45" s="28">
        <v>42370</v>
      </c>
      <c r="F45" s="105" t="s">
        <v>190</v>
      </c>
      <c r="G45" s="25">
        <v>4086.1</v>
      </c>
      <c r="H45" s="25">
        <v>4086.1</v>
      </c>
      <c r="I45" s="25">
        <f>I43-I46</f>
        <v>1433.5</v>
      </c>
      <c r="J45" s="25">
        <v>1902.4</v>
      </c>
      <c r="K45" s="51" t="s">
        <v>145</v>
      </c>
      <c r="L45" s="52"/>
      <c r="M45" s="52"/>
      <c r="N45" s="52"/>
      <c r="O45" s="52"/>
      <c r="P45" s="52"/>
    </row>
    <row r="46" spans="1:16" s="5" customFormat="1" ht="122.25" customHeight="1" x14ac:dyDescent="0.25">
      <c r="A46" s="26" t="s">
        <v>90</v>
      </c>
      <c r="B46" s="99" t="s">
        <v>16</v>
      </c>
      <c r="C46" s="22" t="s">
        <v>21</v>
      </c>
      <c r="D46" s="99" t="s">
        <v>30</v>
      </c>
      <c r="E46" s="28">
        <v>42370</v>
      </c>
      <c r="F46" s="29" t="s">
        <v>194</v>
      </c>
      <c r="G46" s="25">
        <v>34</v>
      </c>
      <c r="H46" s="25">
        <v>34</v>
      </c>
      <c r="I46" s="25">
        <v>2</v>
      </c>
      <c r="J46" s="25">
        <v>7</v>
      </c>
      <c r="K46" s="51" t="s">
        <v>146</v>
      </c>
      <c r="L46" s="52"/>
      <c r="M46" s="52"/>
      <c r="N46" s="52"/>
      <c r="O46" s="52"/>
      <c r="P46" s="52"/>
    </row>
    <row r="47" spans="1:16" s="5" customFormat="1" ht="85.5" hidden="1" customHeight="1" outlineLevel="1" x14ac:dyDescent="0.25">
      <c r="A47" s="122" t="s">
        <v>91</v>
      </c>
      <c r="B47" s="130" t="s">
        <v>31</v>
      </c>
      <c r="C47" s="124" t="s">
        <v>7</v>
      </c>
      <c r="D47" s="43" t="s">
        <v>32</v>
      </c>
      <c r="E47" s="44" t="s">
        <v>176</v>
      </c>
      <c r="F47" s="57" t="s">
        <v>166</v>
      </c>
      <c r="G47" s="46"/>
      <c r="H47" s="71"/>
      <c r="I47" s="46"/>
      <c r="J47" s="46"/>
      <c r="K47" s="51"/>
      <c r="L47" s="52"/>
      <c r="M47" s="52"/>
      <c r="N47" s="52"/>
      <c r="O47" s="52"/>
      <c r="P47" s="52"/>
    </row>
    <row r="48" spans="1:16" s="5" customFormat="1" ht="42.75" hidden="1" outlineLevel="1" x14ac:dyDescent="0.25">
      <c r="A48" s="122"/>
      <c r="B48" s="130"/>
      <c r="C48" s="129" t="s">
        <v>21</v>
      </c>
      <c r="D48" s="43"/>
      <c r="E48" s="45"/>
      <c r="F48" s="59"/>
      <c r="G48" s="46"/>
      <c r="H48" s="73"/>
      <c r="I48" s="46"/>
      <c r="J48" s="46"/>
      <c r="K48" s="51"/>
      <c r="L48" s="52"/>
      <c r="M48" s="52"/>
      <c r="N48" s="52"/>
      <c r="O48" s="52"/>
      <c r="P48" s="52"/>
    </row>
    <row r="49" spans="1:16" s="5" customFormat="1" ht="91.5" customHeight="1" collapsed="1" x14ac:dyDescent="0.25">
      <c r="A49" s="122" t="s">
        <v>91</v>
      </c>
      <c r="B49" s="130" t="s">
        <v>33</v>
      </c>
      <c r="C49" s="124" t="s">
        <v>225</v>
      </c>
      <c r="D49" s="43" t="s">
        <v>34</v>
      </c>
      <c r="E49" s="113" t="s">
        <v>223</v>
      </c>
      <c r="F49" s="57" t="s">
        <v>224</v>
      </c>
      <c r="G49" s="46">
        <v>658.5</v>
      </c>
      <c r="H49" s="40">
        <v>658.5</v>
      </c>
      <c r="I49" s="46">
        <v>658.4</v>
      </c>
      <c r="J49" s="46">
        <v>658.4</v>
      </c>
      <c r="K49" s="51"/>
      <c r="L49" s="52"/>
      <c r="M49" s="52"/>
      <c r="N49" s="52"/>
      <c r="O49" s="52"/>
      <c r="P49" s="52"/>
    </row>
    <row r="50" spans="1:16" s="5" customFormat="1" ht="53.25" customHeight="1" x14ac:dyDescent="0.25">
      <c r="A50" s="122"/>
      <c r="B50" s="130"/>
      <c r="C50" s="129" t="s">
        <v>21</v>
      </c>
      <c r="D50" s="43"/>
      <c r="E50" s="113"/>
      <c r="F50" s="59"/>
      <c r="G50" s="46"/>
      <c r="H50" s="42"/>
      <c r="I50" s="46"/>
      <c r="J50" s="46"/>
      <c r="K50" s="51"/>
      <c r="L50" s="52"/>
      <c r="M50" s="52"/>
      <c r="N50" s="52"/>
      <c r="O50" s="52"/>
      <c r="P50" s="52"/>
    </row>
    <row r="51" spans="1:16" s="5" customFormat="1" ht="90.75" hidden="1" customHeight="1" outlineLevel="1" x14ac:dyDescent="0.25">
      <c r="A51" s="122" t="s">
        <v>92</v>
      </c>
      <c r="B51" s="130" t="s">
        <v>35</v>
      </c>
      <c r="C51" s="124" t="s">
        <v>2</v>
      </c>
      <c r="D51" s="43" t="s">
        <v>36</v>
      </c>
      <c r="E51" s="44">
        <v>42005</v>
      </c>
      <c r="F51" s="57" t="s">
        <v>164</v>
      </c>
      <c r="G51" s="46">
        <v>0</v>
      </c>
      <c r="H51" s="71"/>
      <c r="I51" s="46"/>
      <c r="J51" s="46"/>
      <c r="K51" s="51"/>
      <c r="L51" s="52"/>
      <c r="M51" s="52"/>
      <c r="N51" s="52"/>
      <c r="O51" s="52"/>
      <c r="P51" s="52"/>
    </row>
    <row r="52" spans="1:16" s="5" customFormat="1" ht="129" hidden="1" customHeight="1" outlineLevel="1" x14ac:dyDescent="0.25">
      <c r="A52" s="122"/>
      <c r="B52" s="130"/>
      <c r="C52" s="128" t="s">
        <v>119</v>
      </c>
      <c r="D52" s="43"/>
      <c r="E52" s="45"/>
      <c r="F52" s="58"/>
      <c r="G52" s="46"/>
      <c r="H52" s="72"/>
      <c r="I52" s="46"/>
      <c r="J52" s="46"/>
      <c r="K52" s="51"/>
      <c r="L52" s="52"/>
      <c r="M52" s="52"/>
      <c r="N52" s="52"/>
      <c r="O52" s="52"/>
      <c r="P52" s="52"/>
    </row>
    <row r="53" spans="1:16" s="5" customFormat="1" ht="54" hidden="1" customHeight="1" outlineLevel="1" x14ac:dyDescent="0.25">
      <c r="A53" s="122"/>
      <c r="B53" s="130"/>
      <c r="C53" s="129" t="s">
        <v>21</v>
      </c>
      <c r="D53" s="43"/>
      <c r="E53" s="45"/>
      <c r="F53" s="59"/>
      <c r="G53" s="46"/>
      <c r="H53" s="73"/>
      <c r="I53" s="46"/>
      <c r="J53" s="46"/>
      <c r="K53" s="51"/>
      <c r="L53" s="52"/>
      <c r="M53" s="52"/>
      <c r="N53" s="52"/>
      <c r="O53" s="52"/>
      <c r="P53" s="52"/>
    </row>
    <row r="54" spans="1:16" s="5" customFormat="1" ht="93" customHeight="1" collapsed="1" x14ac:dyDescent="0.25">
      <c r="A54" s="122" t="s">
        <v>92</v>
      </c>
      <c r="B54" s="130" t="s">
        <v>37</v>
      </c>
      <c r="C54" s="124" t="s">
        <v>226</v>
      </c>
      <c r="D54" s="43" t="s">
        <v>38</v>
      </c>
      <c r="E54" s="44">
        <v>42370</v>
      </c>
      <c r="F54" s="45" t="s">
        <v>227</v>
      </c>
      <c r="G54" s="46">
        <v>2512.6999999999998</v>
      </c>
      <c r="H54" s="40">
        <v>2512.6999999999998</v>
      </c>
      <c r="I54" s="46">
        <v>2146.3000000000002</v>
      </c>
      <c r="J54" s="46">
        <v>2479.3000000000002</v>
      </c>
      <c r="K54" s="51"/>
      <c r="L54" s="52"/>
      <c r="M54" s="52"/>
      <c r="N54" s="52"/>
      <c r="O54" s="52"/>
      <c r="P54" s="52"/>
    </row>
    <row r="55" spans="1:16" s="5" customFormat="1" ht="51" customHeight="1" x14ac:dyDescent="0.25">
      <c r="A55" s="122"/>
      <c r="B55" s="130"/>
      <c r="C55" s="129" t="s">
        <v>21</v>
      </c>
      <c r="D55" s="43"/>
      <c r="E55" s="45"/>
      <c r="F55" s="45"/>
      <c r="G55" s="46"/>
      <c r="H55" s="42"/>
      <c r="I55" s="46"/>
      <c r="J55" s="46"/>
      <c r="K55" s="51"/>
      <c r="L55" s="52"/>
      <c r="M55" s="52"/>
      <c r="N55" s="52"/>
      <c r="O55" s="52"/>
      <c r="P55" s="52"/>
    </row>
    <row r="56" spans="1:16" s="5" customFormat="1" ht="93" customHeight="1" x14ac:dyDescent="0.25">
      <c r="A56" s="60" t="s">
        <v>93</v>
      </c>
      <c r="B56" s="53" t="s">
        <v>177</v>
      </c>
      <c r="C56" s="124" t="s">
        <v>228</v>
      </c>
      <c r="D56" s="53" t="s">
        <v>178</v>
      </c>
      <c r="E56" s="114">
        <v>42370</v>
      </c>
      <c r="F56" s="114">
        <v>42735</v>
      </c>
      <c r="G56" s="40">
        <v>918.8</v>
      </c>
      <c r="H56" s="40">
        <v>918.8</v>
      </c>
      <c r="I56" s="71">
        <v>377.9</v>
      </c>
      <c r="J56" s="71"/>
      <c r="K56" s="142"/>
      <c r="L56" s="143"/>
      <c r="M56" s="143"/>
      <c r="N56" s="143"/>
      <c r="O56" s="134"/>
      <c r="P56" s="8"/>
    </row>
    <row r="57" spans="1:16" s="5" customFormat="1" ht="99" customHeight="1" x14ac:dyDescent="0.25">
      <c r="A57" s="62"/>
      <c r="B57" s="55"/>
      <c r="C57" s="128" t="s">
        <v>21</v>
      </c>
      <c r="D57" s="55"/>
      <c r="E57" s="115"/>
      <c r="F57" s="115"/>
      <c r="G57" s="42"/>
      <c r="H57" s="42"/>
      <c r="I57" s="73"/>
      <c r="J57" s="73"/>
      <c r="K57" s="142"/>
      <c r="L57" s="143"/>
      <c r="M57" s="143"/>
      <c r="N57" s="143"/>
      <c r="O57" s="134"/>
      <c r="P57" s="8"/>
    </row>
    <row r="58" spans="1:16" s="5" customFormat="1" ht="87.75" customHeight="1" x14ac:dyDescent="0.25">
      <c r="A58" s="60" t="s">
        <v>229</v>
      </c>
      <c r="B58" s="123" t="s">
        <v>230</v>
      </c>
      <c r="C58" s="124" t="s">
        <v>226</v>
      </c>
      <c r="D58" s="53" t="s">
        <v>232</v>
      </c>
      <c r="E58" s="114">
        <v>42370</v>
      </c>
      <c r="F58" s="114">
        <v>42735</v>
      </c>
      <c r="G58" s="40">
        <v>409.3</v>
      </c>
      <c r="H58" s="40">
        <v>409.3</v>
      </c>
      <c r="I58" s="40">
        <v>379.4</v>
      </c>
      <c r="J58" s="40">
        <v>379.4</v>
      </c>
      <c r="K58" s="142"/>
      <c r="L58" s="143"/>
      <c r="M58" s="143"/>
      <c r="N58" s="143"/>
      <c r="O58" s="134"/>
      <c r="P58" s="17"/>
    </row>
    <row r="59" spans="1:16" s="5" customFormat="1" ht="128.25" customHeight="1" x14ac:dyDescent="0.25">
      <c r="A59" s="61"/>
      <c r="B59" s="125"/>
      <c r="C59" s="128" t="s">
        <v>216</v>
      </c>
      <c r="D59" s="54"/>
      <c r="E59" s="116"/>
      <c r="F59" s="116"/>
      <c r="G59" s="41"/>
      <c r="H59" s="41"/>
      <c r="I59" s="41"/>
      <c r="J59" s="41"/>
      <c r="K59" s="142"/>
      <c r="L59" s="143"/>
      <c r="M59" s="143"/>
      <c r="N59" s="143"/>
      <c r="O59" s="134"/>
      <c r="P59" s="17"/>
    </row>
    <row r="60" spans="1:16" s="5" customFormat="1" ht="95.25" customHeight="1" x14ac:dyDescent="0.25">
      <c r="A60" s="62"/>
      <c r="B60" s="127"/>
      <c r="C60" s="129" t="s">
        <v>231</v>
      </c>
      <c r="D60" s="55"/>
      <c r="E60" s="115"/>
      <c r="F60" s="115"/>
      <c r="G60" s="42"/>
      <c r="H60" s="42"/>
      <c r="I60" s="42"/>
      <c r="J60" s="42"/>
      <c r="K60" s="142"/>
      <c r="L60" s="143"/>
      <c r="M60" s="143"/>
      <c r="N60" s="143"/>
      <c r="O60" s="134"/>
      <c r="P60" s="17"/>
    </row>
    <row r="61" spans="1:16" s="21" customFormat="1" ht="92.25" customHeight="1" x14ac:dyDescent="0.2">
      <c r="A61" s="60" t="s">
        <v>120</v>
      </c>
      <c r="B61" s="53" t="s">
        <v>233</v>
      </c>
      <c r="C61" s="124" t="s">
        <v>234</v>
      </c>
      <c r="D61" s="53" t="s">
        <v>235</v>
      </c>
      <c r="E61" s="114">
        <v>42370</v>
      </c>
      <c r="F61" s="114">
        <v>42735</v>
      </c>
      <c r="G61" s="40">
        <v>257.2</v>
      </c>
      <c r="H61" s="40">
        <v>257.2</v>
      </c>
      <c r="I61" s="40">
        <v>257.2</v>
      </c>
      <c r="J61" s="40">
        <v>257.2</v>
      </c>
      <c r="K61" s="144"/>
      <c r="L61" s="145"/>
      <c r="M61" s="145"/>
      <c r="N61" s="145"/>
      <c r="O61" s="135"/>
      <c r="P61" s="20"/>
    </row>
    <row r="62" spans="1:16" s="21" customFormat="1" ht="135.75" customHeight="1" x14ac:dyDescent="0.2">
      <c r="A62" s="61"/>
      <c r="B62" s="54"/>
      <c r="C62" s="128" t="s">
        <v>236</v>
      </c>
      <c r="D62" s="54"/>
      <c r="E62" s="116"/>
      <c r="F62" s="116"/>
      <c r="G62" s="41"/>
      <c r="H62" s="41"/>
      <c r="I62" s="41"/>
      <c r="J62" s="41"/>
      <c r="K62" s="144"/>
      <c r="L62" s="145"/>
      <c r="M62" s="145"/>
      <c r="N62" s="145"/>
      <c r="O62" s="135"/>
      <c r="P62" s="20"/>
    </row>
    <row r="63" spans="1:16" s="21" customFormat="1" ht="47.25" customHeight="1" x14ac:dyDescent="0.2">
      <c r="A63" s="62"/>
      <c r="B63" s="55"/>
      <c r="C63" s="129" t="s">
        <v>237</v>
      </c>
      <c r="D63" s="55"/>
      <c r="E63" s="115"/>
      <c r="F63" s="115"/>
      <c r="G63" s="42"/>
      <c r="H63" s="42"/>
      <c r="I63" s="42"/>
      <c r="J63" s="42"/>
      <c r="K63" s="144"/>
      <c r="L63" s="145"/>
      <c r="M63" s="145"/>
      <c r="N63" s="145"/>
      <c r="O63" s="135"/>
      <c r="P63" s="20"/>
    </row>
    <row r="64" spans="1:16" s="5" customFormat="1" ht="267.75" customHeight="1" x14ac:dyDescent="0.25">
      <c r="A64" s="26"/>
      <c r="B64" s="99" t="s">
        <v>94</v>
      </c>
      <c r="C64" s="24" t="s">
        <v>225</v>
      </c>
      <c r="D64" s="99" t="s">
        <v>238</v>
      </c>
      <c r="E64" s="29" t="s">
        <v>142</v>
      </c>
      <c r="F64" s="26" t="s">
        <v>190</v>
      </c>
      <c r="G64" s="106" t="s">
        <v>18</v>
      </c>
      <c r="H64" s="106" t="s">
        <v>142</v>
      </c>
      <c r="I64" s="106" t="s">
        <v>18</v>
      </c>
      <c r="J64" s="106" t="s">
        <v>18</v>
      </c>
      <c r="K64" s="89"/>
      <c r="L64" s="90"/>
      <c r="M64" s="90"/>
      <c r="N64" s="90"/>
      <c r="O64" s="90"/>
      <c r="P64" s="90"/>
    </row>
    <row r="65" spans="1:16" s="5" customFormat="1" ht="46.5" customHeight="1" x14ac:dyDescent="0.25">
      <c r="A65" s="97">
        <v>3</v>
      </c>
      <c r="B65" s="94" t="s">
        <v>39</v>
      </c>
      <c r="C65" s="124"/>
      <c r="D65" s="94"/>
      <c r="E65" s="94"/>
      <c r="F65" s="95"/>
      <c r="G65" s="32">
        <f>G66+G70+G74</f>
        <v>138721.80000000002</v>
      </c>
      <c r="H65" s="32">
        <f>H66+H70+H74</f>
        <v>138721.80000000002</v>
      </c>
      <c r="I65" s="32">
        <f>I66+I70+I74</f>
        <v>69307.399999999994</v>
      </c>
      <c r="J65" s="32">
        <f>J66+J70</f>
        <v>11595.1</v>
      </c>
      <c r="K65" s="51" t="s">
        <v>159</v>
      </c>
      <c r="L65" s="52"/>
      <c r="M65" s="52"/>
      <c r="N65" s="52"/>
      <c r="O65" s="52"/>
      <c r="P65" s="52"/>
    </row>
    <row r="66" spans="1:16" s="5" customFormat="1" ht="90.75" customHeight="1" x14ac:dyDescent="0.25">
      <c r="A66" s="122" t="s">
        <v>95</v>
      </c>
      <c r="B66" s="130" t="s">
        <v>40</v>
      </c>
      <c r="C66" s="124" t="s">
        <v>239</v>
      </c>
      <c r="D66" s="43" t="s">
        <v>42</v>
      </c>
      <c r="E66" s="44">
        <v>42370</v>
      </c>
      <c r="F66" s="113" t="s">
        <v>190</v>
      </c>
      <c r="G66" s="46">
        <v>136108.9</v>
      </c>
      <c r="H66" s="40">
        <v>136108.9</v>
      </c>
      <c r="I66" s="46">
        <v>68350.899999999994</v>
      </c>
      <c r="J66" s="46">
        <v>10578.4</v>
      </c>
      <c r="K66" s="51"/>
      <c r="L66" s="52"/>
      <c r="M66" s="52"/>
      <c r="N66" s="52"/>
      <c r="O66" s="52"/>
      <c r="P66" s="52"/>
    </row>
    <row r="67" spans="1:16" s="5" customFormat="1" ht="95.25" customHeight="1" x14ac:dyDescent="0.25">
      <c r="A67" s="122"/>
      <c r="B67" s="130"/>
      <c r="C67" s="129" t="s">
        <v>41</v>
      </c>
      <c r="D67" s="43"/>
      <c r="E67" s="45"/>
      <c r="F67" s="113"/>
      <c r="G67" s="46"/>
      <c r="H67" s="42"/>
      <c r="I67" s="46"/>
      <c r="J67" s="46"/>
      <c r="K67" s="51"/>
      <c r="L67" s="52"/>
      <c r="M67" s="52"/>
      <c r="N67" s="52"/>
      <c r="O67" s="52"/>
      <c r="P67" s="52"/>
    </row>
    <row r="68" spans="1:16" s="5" customFormat="1" ht="66" customHeight="1" x14ac:dyDescent="0.25">
      <c r="A68" s="50" t="s">
        <v>96</v>
      </c>
      <c r="B68" s="91" t="s">
        <v>43</v>
      </c>
      <c r="C68" s="22" t="s">
        <v>240</v>
      </c>
      <c r="D68" s="47" t="s">
        <v>44</v>
      </c>
      <c r="E68" s="48">
        <v>42370</v>
      </c>
      <c r="F68" s="49" t="s">
        <v>194</v>
      </c>
      <c r="G68" s="56">
        <v>199.8</v>
      </c>
      <c r="H68" s="36">
        <v>199.8</v>
      </c>
      <c r="I68" s="56">
        <v>68.900000000000006</v>
      </c>
      <c r="J68" s="56">
        <v>68.900000000000006</v>
      </c>
      <c r="K68" s="51" t="s">
        <v>152</v>
      </c>
      <c r="L68" s="85"/>
      <c r="M68" s="85"/>
      <c r="N68" s="85"/>
      <c r="O68" s="85"/>
      <c r="P68" s="85"/>
    </row>
    <row r="69" spans="1:16" s="5" customFormat="1" ht="66.75" customHeight="1" x14ac:dyDescent="0.25">
      <c r="A69" s="50"/>
      <c r="B69" s="91"/>
      <c r="C69" s="23" t="s">
        <v>41</v>
      </c>
      <c r="D69" s="47"/>
      <c r="E69" s="49"/>
      <c r="F69" s="49"/>
      <c r="G69" s="56"/>
      <c r="H69" s="37"/>
      <c r="I69" s="56"/>
      <c r="J69" s="56"/>
      <c r="K69" s="51"/>
      <c r="L69" s="85"/>
      <c r="M69" s="85"/>
      <c r="N69" s="85"/>
      <c r="O69" s="85"/>
      <c r="P69" s="85"/>
    </row>
    <row r="70" spans="1:16" s="5" customFormat="1" ht="89.25" customHeight="1" x14ac:dyDescent="0.25">
      <c r="A70" s="122" t="s">
        <v>98</v>
      </c>
      <c r="B70" s="130" t="s">
        <v>97</v>
      </c>
      <c r="C70" s="124" t="s">
        <v>207</v>
      </c>
      <c r="D70" s="43" t="s">
        <v>153</v>
      </c>
      <c r="E70" s="44">
        <v>42370</v>
      </c>
      <c r="F70" s="113" t="s">
        <v>190</v>
      </c>
      <c r="G70" s="46">
        <f>G72+G73</f>
        <v>1348.2</v>
      </c>
      <c r="H70" s="46">
        <f>H72+H73</f>
        <v>1348.2</v>
      </c>
      <c r="I70" s="46">
        <v>468.4</v>
      </c>
      <c r="J70" s="46">
        <v>1016.7</v>
      </c>
      <c r="K70" s="51" t="s">
        <v>158</v>
      </c>
      <c r="L70" s="52"/>
      <c r="M70" s="52"/>
      <c r="N70" s="52"/>
      <c r="O70" s="52"/>
      <c r="P70" s="52"/>
    </row>
    <row r="71" spans="1:16" s="5" customFormat="1" ht="68.25" customHeight="1" x14ac:dyDescent="0.25">
      <c r="A71" s="122"/>
      <c r="B71" s="130"/>
      <c r="C71" s="129" t="s">
        <v>41</v>
      </c>
      <c r="D71" s="43"/>
      <c r="E71" s="45"/>
      <c r="F71" s="113"/>
      <c r="G71" s="46"/>
      <c r="H71" s="46"/>
      <c r="I71" s="46"/>
      <c r="J71" s="46"/>
      <c r="K71" s="51"/>
      <c r="L71" s="52"/>
      <c r="M71" s="52"/>
      <c r="N71" s="52"/>
      <c r="O71" s="52"/>
      <c r="P71" s="52"/>
    </row>
    <row r="72" spans="1:16" s="5" customFormat="1" ht="93.75" customHeight="1" x14ac:dyDescent="0.25">
      <c r="A72" s="26" t="s">
        <v>99</v>
      </c>
      <c r="B72" s="99" t="s">
        <v>45</v>
      </c>
      <c r="C72" s="24" t="s">
        <v>41</v>
      </c>
      <c r="D72" s="99" t="s">
        <v>46</v>
      </c>
      <c r="E72" s="28">
        <v>42370</v>
      </c>
      <c r="F72" s="105" t="s">
        <v>190</v>
      </c>
      <c r="G72" s="25">
        <v>1333.3</v>
      </c>
      <c r="H72" s="25">
        <v>1333.3</v>
      </c>
      <c r="I72" s="25">
        <f>I70-I73</f>
        <v>466.4</v>
      </c>
      <c r="J72" s="25">
        <v>1012.6</v>
      </c>
      <c r="K72" s="51" t="s">
        <v>145</v>
      </c>
      <c r="L72" s="52"/>
      <c r="M72" s="52"/>
      <c r="N72" s="52"/>
      <c r="O72" s="52"/>
      <c r="P72" s="52"/>
    </row>
    <row r="73" spans="1:16" s="5" customFormat="1" ht="141.75" customHeight="1" x14ac:dyDescent="0.25">
      <c r="A73" s="26" t="s">
        <v>100</v>
      </c>
      <c r="B73" s="99" t="s">
        <v>16</v>
      </c>
      <c r="C73" s="22" t="s">
        <v>41</v>
      </c>
      <c r="D73" s="99" t="s">
        <v>47</v>
      </c>
      <c r="E73" s="28">
        <v>42370</v>
      </c>
      <c r="F73" s="29" t="s">
        <v>194</v>
      </c>
      <c r="G73" s="25">
        <v>14.9</v>
      </c>
      <c r="H73" s="25">
        <v>14.9</v>
      </c>
      <c r="I73" s="25">
        <v>2</v>
      </c>
      <c r="J73" s="25">
        <v>4.0999999999999996</v>
      </c>
      <c r="K73" s="51" t="s">
        <v>146</v>
      </c>
      <c r="L73" s="52"/>
      <c r="M73" s="52"/>
      <c r="N73" s="52"/>
      <c r="O73" s="52"/>
      <c r="P73" s="52"/>
    </row>
    <row r="74" spans="1:16" s="5" customFormat="1" ht="64.5" customHeight="1" x14ac:dyDescent="0.25">
      <c r="A74" s="60" t="s">
        <v>179</v>
      </c>
      <c r="B74" s="53" t="s">
        <v>180</v>
      </c>
      <c r="C74" s="124" t="s">
        <v>241</v>
      </c>
      <c r="D74" s="53" t="s">
        <v>181</v>
      </c>
      <c r="E74" s="114">
        <v>42370</v>
      </c>
      <c r="F74" s="114">
        <v>42735</v>
      </c>
      <c r="G74" s="40">
        <v>1264.7</v>
      </c>
      <c r="H74" s="40">
        <v>1264.7</v>
      </c>
      <c r="I74" s="40">
        <v>488.1</v>
      </c>
      <c r="J74" s="40">
        <v>0</v>
      </c>
      <c r="K74" s="142"/>
      <c r="L74" s="143"/>
      <c r="M74" s="143"/>
      <c r="N74" s="143"/>
      <c r="O74" s="134"/>
      <c r="P74" s="8"/>
    </row>
    <row r="75" spans="1:16" s="5" customFormat="1" ht="147.75" customHeight="1" x14ac:dyDescent="0.25">
      <c r="A75" s="62"/>
      <c r="B75" s="55"/>
      <c r="C75" s="129" t="s">
        <v>41</v>
      </c>
      <c r="D75" s="55"/>
      <c r="E75" s="117"/>
      <c r="F75" s="117"/>
      <c r="G75" s="42"/>
      <c r="H75" s="42"/>
      <c r="I75" s="42"/>
      <c r="J75" s="42"/>
      <c r="K75" s="142"/>
      <c r="L75" s="143"/>
      <c r="M75" s="143"/>
      <c r="N75" s="143"/>
      <c r="O75" s="134"/>
      <c r="P75" s="8"/>
    </row>
    <row r="76" spans="1:16" s="5" customFormat="1" ht="122.25" customHeight="1" x14ac:dyDescent="0.25">
      <c r="A76" s="26"/>
      <c r="B76" s="99" t="s">
        <v>244</v>
      </c>
      <c r="C76" s="24" t="s">
        <v>242</v>
      </c>
      <c r="D76" s="99" t="s">
        <v>243</v>
      </c>
      <c r="E76" s="29" t="s">
        <v>142</v>
      </c>
      <c r="F76" s="26" t="s">
        <v>190</v>
      </c>
      <c r="G76" s="106" t="s">
        <v>18</v>
      </c>
      <c r="H76" s="106" t="s">
        <v>142</v>
      </c>
      <c r="I76" s="106" t="s">
        <v>18</v>
      </c>
      <c r="J76" s="106" t="s">
        <v>18</v>
      </c>
      <c r="K76" s="51"/>
      <c r="L76" s="52"/>
      <c r="M76" s="52"/>
      <c r="N76" s="52"/>
      <c r="O76" s="52"/>
      <c r="P76" s="52"/>
    </row>
    <row r="77" spans="1:16" s="5" customFormat="1" ht="60" customHeight="1" x14ac:dyDescent="0.25">
      <c r="A77" s="97">
        <v>4</v>
      </c>
      <c r="B77" s="94" t="s">
        <v>48</v>
      </c>
      <c r="C77" s="94"/>
      <c r="D77" s="94"/>
      <c r="E77" s="94"/>
      <c r="F77" s="95"/>
      <c r="G77" s="32">
        <f>G78+G79+G82+G83+G104+G105+G106</f>
        <v>35668.700000000004</v>
      </c>
      <c r="H77" s="32">
        <f>H78+H79+H82+H83+H104+H105+H106</f>
        <v>35668.700000000004</v>
      </c>
      <c r="I77" s="32">
        <f>I78+I79+I82+I83+I104+I105+I106</f>
        <v>15242.2</v>
      </c>
      <c r="J77" s="32">
        <f>J78+J79+J82+J83+J104+J105</f>
        <v>3122.0600000000004</v>
      </c>
      <c r="K77" s="51"/>
      <c r="L77" s="52"/>
      <c r="M77" s="52"/>
      <c r="N77" s="52"/>
      <c r="O77" s="52"/>
      <c r="P77" s="52"/>
    </row>
    <row r="78" spans="1:16" s="5" customFormat="1" ht="292.5" customHeight="1" x14ac:dyDescent="0.25">
      <c r="A78" s="97" t="s">
        <v>101</v>
      </c>
      <c r="B78" s="94" t="s">
        <v>102</v>
      </c>
      <c r="C78" s="124" t="s">
        <v>245</v>
      </c>
      <c r="D78" s="94" t="s">
        <v>103</v>
      </c>
      <c r="E78" s="34">
        <v>42370</v>
      </c>
      <c r="F78" s="97" t="s">
        <v>190</v>
      </c>
      <c r="G78" s="32">
        <v>4838.7</v>
      </c>
      <c r="H78" s="32">
        <v>4838.7</v>
      </c>
      <c r="I78" s="32">
        <v>2503.1</v>
      </c>
      <c r="J78" s="32"/>
      <c r="K78" s="51"/>
      <c r="L78" s="52"/>
      <c r="M78" s="52"/>
      <c r="N78" s="52"/>
      <c r="O78" s="52"/>
      <c r="P78" s="52"/>
    </row>
    <row r="79" spans="1:16" s="5" customFormat="1" ht="91.5" customHeight="1" x14ac:dyDescent="0.25">
      <c r="A79" s="97" t="s">
        <v>109</v>
      </c>
      <c r="B79" s="94" t="s">
        <v>59</v>
      </c>
      <c r="C79" s="94" t="s">
        <v>246</v>
      </c>
      <c r="D79" s="94" t="s">
        <v>60</v>
      </c>
      <c r="E79" s="34">
        <v>42370</v>
      </c>
      <c r="F79" s="97" t="s">
        <v>190</v>
      </c>
      <c r="G79" s="32">
        <f>G80+G81</f>
        <v>180.6</v>
      </c>
      <c r="H79" s="32">
        <f>H80+H81</f>
        <v>180.6</v>
      </c>
      <c r="I79" s="32">
        <v>40.5</v>
      </c>
      <c r="J79" s="32">
        <v>45.76</v>
      </c>
      <c r="K79" s="51"/>
      <c r="L79" s="52"/>
      <c r="M79" s="52"/>
      <c r="N79" s="52"/>
      <c r="O79" s="52"/>
      <c r="P79" s="52"/>
    </row>
    <row r="80" spans="1:16" s="5" customFormat="1" ht="93.75" customHeight="1" x14ac:dyDescent="0.25">
      <c r="A80" s="26" t="s">
        <v>110</v>
      </c>
      <c r="B80" s="99" t="s">
        <v>61</v>
      </c>
      <c r="C80" s="99" t="s">
        <v>247</v>
      </c>
      <c r="D80" s="99" t="s">
        <v>248</v>
      </c>
      <c r="E80" s="28">
        <v>42370</v>
      </c>
      <c r="F80" s="26" t="s">
        <v>190</v>
      </c>
      <c r="G80" s="25">
        <v>179</v>
      </c>
      <c r="H80" s="25">
        <v>179</v>
      </c>
      <c r="I80" s="25">
        <f>I79-I81</f>
        <v>40.5</v>
      </c>
      <c r="J80" s="25">
        <v>45.76</v>
      </c>
      <c r="K80" s="51" t="s">
        <v>145</v>
      </c>
      <c r="L80" s="52"/>
      <c r="M80" s="52"/>
      <c r="N80" s="52"/>
      <c r="O80" s="52"/>
      <c r="P80" s="52"/>
    </row>
    <row r="81" spans="1:16" s="5" customFormat="1" ht="66" customHeight="1" x14ac:dyDescent="0.25">
      <c r="A81" s="26" t="s">
        <v>111</v>
      </c>
      <c r="B81" s="99" t="s">
        <v>16</v>
      </c>
      <c r="C81" s="99" t="s">
        <v>249</v>
      </c>
      <c r="D81" s="99" t="s">
        <v>263</v>
      </c>
      <c r="E81" s="28">
        <v>42370</v>
      </c>
      <c r="F81" s="29" t="s">
        <v>194</v>
      </c>
      <c r="G81" s="25">
        <v>1.6</v>
      </c>
      <c r="H81" s="25">
        <v>1.6</v>
      </c>
      <c r="I81" s="25"/>
      <c r="J81" s="25">
        <v>0</v>
      </c>
      <c r="K81" s="51" t="s">
        <v>146</v>
      </c>
      <c r="L81" s="52"/>
      <c r="M81" s="52"/>
      <c r="N81" s="52"/>
      <c r="O81" s="52"/>
      <c r="P81" s="52"/>
    </row>
    <row r="82" spans="1:16" s="5" customFormat="1" ht="121.5" customHeight="1" x14ac:dyDescent="0.25">
      <c r="A82" s="97" t="s">
        <v>112</v>
      </c>
      <c r="B82" s="94" t="s">
        <v>113</v>
      </c>
      <c r="C82" s="94" t="s">
        <v>250</v>
      </c>
      <c r="D82" s="94" t="s">
        <v>62</v>
      </c>
      <c r="E82" s="34">
        <v>42370</v>
      </c>
      <c r="F82" s="35" t="s">
        <v>194</v>
      </c>
      <c r="G82" s="32">
        <v>1304.4000000000001</v>
      </c>
      <c r="H82" s="32">
        <v>1304.4000000000001</v>
      </c>
      <c r="I82" s="32">
        <v>625.20000000000005</v>
      </c>
      <c r="J82" s="32">
        <v>1138</v>
      </c>
      <c r="K82" s="51" t="s">
        <v>147</v>
      </c>
      <c r="L82" s="52"/>
      <c r="M82" s="52"/>
      <c r="N82" s="52"/>
      <c r="O82" s="52"/>
      <c r="P82" s="52"/>
    </row>
    <row r="83" spans="1:16" s="5" customFormat="1" ht="79.5" customHeight="1" x14ac:dyDescent="0.25">
      <c r="A83" s="122" t="s">
        <v>114</v>
      </c>
      <c r="B83" s="130" t="s">
        <v>115</v>
      </c>
      <c r="C83" s="124" t="s">
        <v>251</v>
      </c>
      <c r="D83" s="43" t="s">
        <v>63</v>
      </c>
      <c r="E83" s="114">
        <v>42370</v>
      </c>
      <c r="F83" s="60" t="s">
        <v>190</v>
      </c>
      <c r="G83" s="46">
        <v>28833.1</v>
      </c>
      <c r="H83" s="40">
        <v>28833.1</v>
      </c>
      <c r="I83" s="46">
        <v>12064.1</v>
      </c>
      <c r="J83" s="46">
        <v>1929</v>
      </c>
      <c r="K83" s="51" t="s">
        <v>148</v>
      </c>
      <c r="L83" s="52"/>
      <c r="M83" s="52"/>
      <c r="N83" s="52"/>
      <c r="O83" s="52"/>
      <c r="P83" s="52"/>
    </row>
    <row r="84" spans="1:16" s="5" customFormat="1" ht="63.75" customHeight="1" x14ac:dyDescent="0.25">
      <c r="A84" s="122"/>
      <c r="B84" s="130"/>
      <c r="C84" s="129" t="s">
        <v>50</v>
      </c>
      <c r="D84" s="43"/>
      <c r="E84" s="117"/>
      <c r="F84" s="62"/>
      <c r="G84" s="46"/>
      <c r="H84" s="42"/>
      <c r="I84" s="46"/>
      <c r="J84" s="46"/>
      <c r="K84" s="51"/>
      <c r="L84" s="52"/>
      <c r="M84" s="52"/>
      <c r="N84" s="52"/>
      <c r="O84" s="52"/>
      <c r="P84" s="52"/>
    </row>
    <row r="85" spans="1:16" s="5" customFormat="1" ht="64.5" customHeight="1" x14ac:dyDescent="0.25">
      <c r="A85" s="50" t="s">
        <v>121</v>
      </c>
      <c r="B85" s="91" t="s">
        <v>49</v>
      </c>
      <c r="C85" s="22" t="s">
        <v>252</v>
      </c>
      <c r="D85" s="47" t="s">
        <v>51</v>
      </c>
      <c r="E85" s="92">
        <v>42370</v>
      </c>
      <c r="F85" s="82" t="s">
        <v>190</v>
      </c>
      <c r="G85" s="118" t="s">
        <v>9</v>
      </c>
      <c r="H85" s="118"/>
      <c r="I85" s="118"/>
      <c r="J85" s="118"/>
      <c r="K85" s="51"/>
      <c r="L85" s="52"/>
      <c r="M85" s="52"/>
      <c r="N85" s="52"/>
      <c r="O85" s="52"/>
      <c r="P85" s="52"/>
    </row>
    <row r="86" spans="1:16" s="5" customFormat="1" ht="193.5" customHeight="1" x14ac:dyDescent="0.25">
      <c r="A86" s="50"/>
      <c r="B86" s="91"/>
      <c r="C86" s="24" t="s">
        <v>50</v>
      </c>
      <c r="D86" s="47"/>
      <c r="E86" s="93"/>
      <c r="F86" s="83"/>
      <c r="G86" s="118"/>
      <c r="H86" s="118"/>
      <c r="I86" s="118"/>
      <c r="J86" s="118"/>
      <c r="K86" s="51"/>
      <c r="L86" s="52"/>
      <c r="M86" s="52"/>
      <c r="N86" s="52"/>
      <c r="O86" s="52"/>
      <c r="P86" s="52"/>
    </row>
    <row r="87" spans="1:16" s="5" customFormat="1" ht="63.75" hidden="1" customHeight="1" outlineLevel="1" x14ac:dyDescent="0.25">
      <c r="A87" s="50" t="s">
        <v>122</v>
      </c>
      <c r="B87" s="91" t="s">
        <v>253</v>
      </c>
      <c r="C87" s="22" t="s">
        <v>245</v>
      </c>
      <c r="D87" s="47" t="s">
        <v>52</v>
      </c>
      <c r="E87" s="92">
        <v>42370</v>
      </c>
      <c r="F87" s="82" t="s">
        <v>190</v>
      </c>
      <c r="G87" s="56"/>
      <c r="H87" s="36"/>
      <c r="I87" s="56"/>
      <c r="J87" s="56"/>
      <c r="K87" s="51"/>
      <c r="L87" s="52"/>
      <c r="M87" s="52"/>
      <c r="N87" s="52"/>
      <c r="O87" s="52"/>
      <c r="P87" s="52"/>
    </row>
    <row r="88" spans="1:16" s="5" customFormat="1" ht="73.5" hidden="1" customHeight="1" outlineLevel="1" x14ac:dyDescent="0.25">
      <c r="A88" s="50"/>
      <c r="B88" s="91"/>
      <c r="C88" s="24" t="s">
        <v>50</v>
      </c>
      <c r="D88" s="47"/>
      <c r="E88" s="93"/>
      <c r="F88" s="83"/>
      <c r="G88" s="56"/>
      <c r="H88" s="37"/>
      <c r="I88" s="56"/>
      <c r="J88" s="56"/>
      <c r="K88" s="51"/>
      <c r="L88" s="52"/>
      <c r="M88" s="52"/>
      <c r="N88" s="52"/>
      <c r="O88" s="52"/>
      <c r="P88" s="52"/>
    </row>
    <row r="89" spans="1:16" s="5" customFormat="1" ht="94.5" hidden="1" customHeight="1" outlineLevel="1" x14ac:dyDescent="0.25">
      <c r="A89" s="50" t="s">
        <v>123</v>
      </c>
      <c r="B89" s="91" t="s">
        <v>254</v>
      </c>
      <c r="C89" s="22" t="s">
        <v>255</v>
      </c>
      <c r="D89" s="47" t="s">
        <v>53</v>
      </c>
      <c r="E89" s="92">
        <v>42370</v>
      </c>
      <c r="F89" s="82" t="s">
        <v>190</v>
      </c>
      <c r="G89" s="56"/>
      <c r="H89" s="36"/>
      <c r="I89" s="56"/>
      <c r="J89" s="56"/>
      <c r="K89" s="51"/>
      <c r="L89" s="52"/>
      <c r="M89" s="52"/>
      <c r="N89" s="52"/>
      <c r="O89" s="52"/>
      <c r="P89" s="52"/>
    </row>
    <row r="90" spans="1:16" s="5" customFormat="1" ht="87" hidden="1" customHeight="1" outlineLevel="1" x14ac:dyDescent="0.25">
      <c r="A90" s="50"/>
      <c r="B90" s="91"/>
      <c r="C90" s="23" t="s">
        <v>50</v>
      </c>
      <c r="D90" s="47"/>
      <c r="E90" s="93"/>
      <c r="F90" s="83"/>
      <c r="G90" s="56"/>
      <c r="H90" s="37"/>
      <c r="I90" s="56"/>
      <c r="J90" s="56"/>
      <c r="K90" s="51"/>
      <c r="L90" s="52"/>
      <c r="M90" s="52"/>
      <c r="N90" s="52"/>
      <c r="O90" s="52"/>
      <c r="P90" s="52"/>
    </row>
    <row r="91" spans="1:16" s="5" customFormat="1" ht="90.75" hidden="1" customHeight="1" outlineLevel="1" x14ac:dyDescent="0.25">
      <c r="A91" s="50" t="s">
        <v>124</v>
      </c>
      <c r="B91" s="91" t="s">
        <v>104</v>
      </c>
      <c r="C91" s="22" t="s">
        <v>256</v>
      </c>
      <c r="D91" s="47" t="s">
        <v>54</v>
      </c>
      <c r="E91" s="92">
        <v>42370</v>
      </c>
      <c r="F91" s="82" t="s">
        <v>190</v>
      </c>
      <c r="G91" s="56"/>
      <c r="H91" s="36"/>
      <c r="I91" s="56"/>
      <c r="J91" s="56"/>
      <c r="K91" s="51"/>
      <c r="L91" s="52"/>
      <c r="M91" s="52"/>
      <c r="N91" s="52"/>
      <c r="O91" s="52"/>
      <c r="P91" s="52"/>
    </row>
    <row r="92" spans="1:16" s="5" customFormat="1" ht="160.5" hidden="1" customHeight="1" outlineLevel="1" x14ac:dyDescent="0.25">
      <c r="A92" s="50"/>
      <c r="B92" s="91"/>
      <c r="C92" s="24" t="s">
        <v>50</v>
      </c>
      <c r="D92" s="47"/>
      <c r="E92" s="93"/>
      <c r="F92" s="83"/>
      <c r="G92" s="56"/>
      <c r="H92" s="37"/>
      <c r="I92" s="56"/>
      <c r="J92" s="56"/>
      <c r="K92" s="51"/>
      <c r="L92" s="52"/>
      <c r="M92" s="52"/>
      <c r="N92" s="52"/>
      <c r="O92" s="52"/>
      <c r="P92" s="52"/>
    </row>
    <row r="93" spans="1:16" s="5" customFormat="1" ht="64.5" hidden="1" customHeight="1" outlineLevel="1" x14ac:dyDescent="0.25">
      <c r="A93" s="50" t="s">
        <v>125</v>
      </c>
      <c r="B93" s="91" t="s">
        <v>257</v>
      </c>
      <c r="C93" s="22" t="s">
        <v>258</v>
      </c>
      <c r="D93" s="47" t="s">
        <v>259</v>
      </c>
      <c r="E93" s="48">
        <v>42370</v>
      </c>
      <c r="F93" s="50" t="s">
        <v>190</v>
      </c>
      <c r="G93" s="56"/>
      <c r="H93" s="36"/>
      <c r="I93" s="56"/>
      <c r="J93" s="56"/>
      <c r="K93" s="51"/>
      <c r="L93" s="52"/>
      <c r="M93" s="52"/>
      <c r="N93" s="52"/>
      <c r="O93" s="52"/>
      <c r="P93" s="52"/>
    </row>
    <row r="94" spans="1:16" s="5" customFormat="1" ht="59.25" hidden="1" customHeight="1" outlineLevel="1" x14ac:dyDescent="0.25">
      <c r="A94" s="50"/>
      <c r="B94" s="91"/>
      <c r="C94" s="24" t="s">
        <v>50</v>
      </c>
      <c r="D94" s="47"/>
      <c r="E94" s="49"/>
      <c r="F94" s="50"/>
      <c r="G94" s="56"/>
      <c r="H94" s="37"/>
      <c r="I94" s="56"/>
      <c r="J94" s="56"/>
      <c r="K94" s="51"/>
      <c r="L94" s="52"/>
      <c r="M94" s="52"/>
      <c r="N94" s="52"/>
      <c r="O94" s="52"/>
      <c r="P94" s="52"/>
    </row>
    <row r="95" spans="1:16" s="5" customFormat="1" ht="93.75" hidden="1" customHeight="1" outlineLevel="1" x14ac:dyDescent="0.25">
      <c r="A95" s="50" t="s">
        <v>126</v>
      </c>
      <c r="B95" s="91" t="s">
        <v>105</v>
      </c>
      <c r="C95" s="22" t="s">
        <v>2</v>
      </c>
      <c r="D95" s="47" t="s">
        <v>55</v>
      </c>
      <c r="E95" s="48">
        <v>41640</v>
      </c>
      <c r="F95" s="50" t="s">
        <v>141</v>
      </c>
      <c r="G95" s="56"/>
      <c r="H95" s="25"/>
      <c r="I95" s="56"/>
      <c r="J95" s="56"/>
      <c r="K95" s="51"/>
      <c r="L95" s="52"/>
      <c r="M95" s="52"/>
      <c r="N95" s="52"/>
      <c r="O95" s="52"/>
      <c r="P95" s="52"/>
    </row>
    <row r="96" spans="1:16" s="5" customFormat="1" ht="48" hidden="1" customHeight="1" outlineLevel="1" x14ac:dyDescent="0.25">
      <c r="A96" s="50"/>
      <c r="B96" s="91"/>
      <c r="C96" s="24" t="s">
        <v>50</v>
      </c>
      <c r="D96" s="47"/>
      <c r="E96" s="49"/>
      <c r="F96" s="50"/>
      <c r="G96" s="56"/>
      <c r="H96" s="25"/>
      <c r="I96" s="56"/>
      <c r="J96" s="56"/>
      <c r="K96" s="51"/>
      <c r="L96" s="52"/>
      <c r="M96" s="52"/>
      <c r="N96" s="52"/>
      <c r="O96" s="52"/>
      <c r="P96" s="52"/>
    </row>
    <row r="97" spans="1:16" s="5" customFormat="1" ht="92.25" hidden="1" customHeight="1" outlineLevel="1" x14ac:dyDescent="0.25">
      <c r="A97" s="50" t="s">
        <v>127</v>
      </c>
      <c r="B97" s="91" t="s">
        <v>106</v>
      </c>
      <c r="C97" s="22" t="s">
        <v>2</v>
      </c>
      <c r="D97" s="47" t="s">
        <v>56</v>
      </c>
      <c r="E97" s="48">
        <v>41640</v>
      </c>
      <c r="F97" s="50" t="s">
        <v>141</v>
      </c>
      <c r="G97" s="56"/>
      <c r="H97" s="38"/>
      <c r="I97" s="56"/>
      <c r="J97" s="56"/>
      <c r="K97" s="51"/>
      <c r="L97" s="52"/>
      <c r="M97" s="52"/>
      <c r="N97" s="52"/>
      <c r="O97" s="52"/>
      <c r="P97" s="52"/>
    </row>
    <row r="98" spans="1:16" s="5" customFormat="1" ht="67.5" hidden="1" customHeight="1" outlineLevel="1" x14ac:dyDescent="0.25">
      <c r="A98" s="50"/>
      <c r="B98" s="91"/>
      <c r="C98" s="24" t="s">
        <v>50</v>
      </c>
      <c r="D98" s="47"/>
      <c r="E98" s="49"/>
      <c r="F98" s="50"/>
      <c r="G98" s="56"/>
      <c r="H98" s="39"/>
      <c r="I98" s="56"/>
      <c r="J98" s="56"/>
      <c r="K98" s="51"/>
      <c r="L98" s="52"/>
      <c r="M98" s="52"/>
      <c r="N98" s="52"/>
      <c r="O98" s="52"/>
      <c r="P98" s="52"/>
    </row>
    <row r="99" spans="1:16" s="5" customFormat="1" ht="93.75" hidden="1" customHeight="1" outlineLevel="1" x14ac:dyDescent="0.25">
      <c r="A99" s="50" t="s">
        <v>128</v>
      </c>
      <c r="B99" s="91" t="s">
        <v>107</v>
      </c>
      <c r="C99" s="22" t="s">
        <v>2</v>
      </c>
      <c r="D99" s="47" t="s">
        <v>57</v>
      </c>
      <c r="E99" s="48">
        <v>41640</v>
      </c>
      <c r="F99" s="50" t="s">
        <v>141</v>
      </c>
      <c r="G99" s="56"/>
      <c r="H99" s="25"/>
      <c r="I99" s="56"/>
      <c r="J99" s="56"/>
      <c r="K99" s="51"/>
      <c r="L99" s="52"/>
      <c r="M99" s="52"/>
      <c r="N99" s="52"/>
      <c r="O99" s="52"/>
      <c r="P99" s="52"/>
    </row>
    <row r="100" spans="1:16" s="5" customFormat="1" ht="152.25" hidden="1" customHeight="1" outlineLevel="1" x14ac:dyDescent="0.25">
      <c r="A100" s="50"/>
      <c r="B100" s="91"/>
      <c r="C100" s="24" t="s">
        <v>50</v>
      </c>
      <c r="D100" s="47"/>
      <c r="E100" s="49"/>
      <c r="F100" s="50"/>
      <c r="G100" s="56"/>
      <c r="H100" s="25"/>
      <c r="I100" s="56"/>
      <c r="J100" s="56"/>
      <c r="K100" s="51"/>
      <c r="L100" s="52"/>
      <c r="M100" s="52"/>
      <c r="N100" s="52"/>
      <c r="O100" s="52"/>
      <c r="P100" s="52"/>
    </row>
    <row r="101" spans="1:16" s="5" customFormat="1" ht="98.25" hidden="1" customHeight="1" outlineLevel="1" x14ac:dyDescent="0.25">
      <c r="A101" s="50" t="s">
        <v>129</v>
      </c>
      <c r="B101" s="91" t="s">
        <v>58</v>
      </c>
      <c r="C101" s="22" t="s">
        <v>2</v>
      </c>
      <c r="D101" s="47" t="s">
        <v>108</v>
      </c>
      <c r="E101" s="48">
        <v>41640</v>
      </c>
      <c r="F101" s="50" t="s">
        <v>141</v>
      </c>
      <c r="G101" s="56"/>
      <c r="H101" s="38"/>
      <c r="I101" s="56"/>
      <c r="J101" s="56"/>
      <c r="K101" s="51"/>
      <c r="L101" s="52"/>
      <c r="M101" s="52"/>
      <c r="N101" s="52"/>
      <c r="O101" s="52"/>
      <c r="P101" s="52"/>
    </row>
    <row r="102" spans="1:16" s="5" customFormat="1" ht="67.5" hidden="1" customHeight="1" outlineLevel="1" x14ac:dyDescent="0.25">
      <c r="A102" s="50"/>
      <c r="B102" s="91"/>
      <c r="C102" s="24" t="s">
        <v>50</v>
      </c>
      <c r="D102" s="47"/>
      <c r="E102" s="49"/>
      <c r="F102" s="50"/>
      <c r="G102" s="56"/>
      <c r="H102" s="39"/>
      <c r="I102" s="56"/>
      <c r="J102" s="56"/>
      <c r="K102" s="51"/>
      <c r="L102" s="52"/>
      <c r="M102" s="52"/>
      <c r="N102" s="52"/>
      <c r="O102" s="52"/>
      <c r="P102" s="52"/>
    </row>
    <row r="103" spans="1:16" s="5" customFormat="1" ht="101.25" customHeight="1" collapsed="1" x14ac:dyDescent="0.25">
      <c r="A103" s="26" t="s">
        <v>122</v>
      </c>
      <c r="B103" s="30" t="s">
        <v>130</v>
      </c>
      <c r="C103" s="99" t="s">
        <v>264</v>
      </c>
      <c r="D103" s="27" t="s">
        <v>132</v>
      </c>
      <c r="E103" s="28">
        <v>42370</v>
      </c>
      <c r="F103" s="26" t="s">
        <v>190</v>
      </c>
      <c r="G103" s="25">
        <v>1</v>
      </c>
      <c r="H103" s="25">
        <v>1</v>
      </c>
      <c r="I103" s="25">
        <v>0</v>
      </c>
      <c r="J103" s="25">
        <v>0</v>
      </c>
      <c r="K103" s="51"/>
      <c r="L103" s="52"/>
      <c r="M103" s="52"/>
      <c r="N103" s="52"/>
      <c r="O103" s="52"/>
      <c r="P103" s="52"/>
    </row>
    <row r="104" spans="1:16" s="5" customFormat="1" ht="95.25" customHeight="1" x14ac:dyDescent="0.25">
      <c r="A104" s="97" t="s">
        <v>117</v>
      </c>
      <c r="B104" s="94" t="s">
        <v>116</v>
      </c>
      <c r="C104" s="94" t="s">
        <v>241</v>
      </c>
      <c r="D104" s="94" t="s">
        <v>64</v>
      </c>
      <c r="E104" s="34">
        <v>42370</v>
      </c>
      <c r="F104" s="35" t="s">
        <v>194</v>
      </c>
      <c r="G104" s="32">
        <v>23.6</v>
      </c>
      <c r="H104" s="32">
        <v>23.6</v>
      </c>
      <c r="I104" s="32">
        <v>9.3000000000000007</v>
      </c>
      <c r="J104" s="32">
        <v>9.3000000000000007</v>
      </c>
      <c r="K104" s="51" t="s">
        <v>149</v>
      </c>
      <c r="L104" s="52"/>
      <c r="M104" s="52"/>
      <c r="N104" s="52"/>
      <c r="O104" s="52"/>
      <c r="P104" s="52"/>
    </row>
    <row r="105" spans="1:16" s="5" customFormat="1" ht="115.5" customHeight="1" x14ac:dyDescent="0.25">
      <c r="A105" s="97" t="s">
        <v>143</v>
      </c>
      <c r="B105" s="94" t="s">
        <v>182</v>
      </c>
      <c r="C105" s="124" t="s">
        <v>225</v>
      </c>
      <c r="D105" s="94" t="s">
        <v>65</v>
      </c>
      <c r="E105" s="34">
        <v>42370</v>
      </c>
      <c r="F105" s="97" t="s">
        <v>190</v>
      </c>
      <c r="G105" s="32">
        <v>488.3</v>
      </c>
      <c r="H105" s="32">
        <v>488.3</v>
      </c>
      <c r="I105" s="32">
        <v>0</v>
      </c>
      <c r="J105" s="32">
        <v>0</v>
      </c>
      <c r="K105" s="51" t="s">
        <v>150</v>
      </c>
      <c r="L105" s="52"/>
      <c r="M105" s="52"/>
      <c r="N105" s="52"/>
      <c r="O105" s="52"/>
      <c r="P105" s="52"/>
    </row>
    <row r="106" spans="1:16" s="5" customFormat="1" ht="93" customHeight="1" x14ac:dyDescent="0.25">
      <c r="A106" s="60" t="s">
        <v>188</v>
      </c>
      <c r="B106" s="123" t="s">
        <v>183</v>
      </c>
      <c r="C106" s="124" t="s">
        <v>260</v>
      </c>
      <c r="D106" s="119" t="s">
        <v>184</v>
      </c>
      <c r="E106" s="114">
        <v>42370</v>
      </c>
      <c r="F106" s="60" t="s">
        <v>190</v>
      </c>
      <c r="G106" s="40">
        <v>0</v>
      </c>
      <c r="H106" s="40">
        <v>0</v>
      </c>
      <c r="I106" s="40">
        <v>0</v>
      </c>
      <c r="J106" s="40">
        <v>0</v>
      </c>
      <c r="K106" s="142"/>
      <c r="L106" s="143"/>
      <c r="M106" s="143"/>
      <c r="N106" s="143"/>
      <c r="O106" s="134"/>
      <c r="P106" s="8"/>
    </row>
    <row r="107" spans="1:16" s="5" customFormat="1" ht="90.75" customHeight="1" x14ac:dyDescent="0.25">
      <c r="A107" s="62"/>
      <c r="B107" s="127"/>
      <c r="C107" s="129" t="s">
        <v>261</v>
      </c>
      <c r="D107" s="120"/>
      <c r="E107" s="117"/>
      <c r="F107" s="62"/>
      <c r="G107" s="42"/>
      <c r="H107" s="42"/>
      <c r="I107" s="42"/>
      <c r="J107" s="42"/>
      <c r="K107" s="142"/>
      <c r="L107" s="143"/>
      <c r="M107" s="143"/>
      <c r="N107" s="143"/>
      <c r="O107" s="134"/>
      <c r="P107" s="8"/>
    </row>
    <row r="108" spans="1:16" s="5" customFormat="1" ht="42.75" customHeight="1" x14ac:dyDescent="0.25">
      <c r="A108" s="97"/>
      <c r="B108" s="94" t="s">
        <v>118</v>
      </c>
      <c r="C108" s="129"/>
      <c r="D108" s="94"/>
      <c r="E108" s="35" t="s">
        <v>18</v>
      </c>
      <c r="F108" s="107" t="s">
        <v>262</v>
      </c>
      <c r="G108" s="32">
        <f>G9+G29+G65+G77</f>
        <v>617849.1</v>
      </c>
      <c r="H108" s="32">
        <f>H9+H29+H65+H77</f>
        <v>617849.1</v>
      </c>
      <c r="I108" s="32">
        <f>I9+I29+I65+I77</f>
        <v>306828.7</v>
      </c>
      <c r="J108" s="32">
        <f>J9+J29+J65+J77</f>
        <v>156611.55999999997</v>
      </c>
      <c r="K108" s="51"/>
      <c r="L108" s="52"/>
      <c r="M108" s="52"/>
      <c r="N108" s="52"/>
      <c r="O108" s="52"/>
      <c r="P108" s="52"/>
    </row>
    <row r="109" spans="1:16" s="5" customFormat="1" ht="64.5" hidden="1" customHeight="1" x14ac:dyDescent="0.25">
      <c r="A109" s="6" t="s">
        <v>66</v>
      </c>
      <c r="D109" s="12"/>
      <c r="E109" s="12"/>
      <c r="F109" s="16"/>
      <c r="G109" s="12"/>
      <c r="H109" s="12"/>
      <c r="I109" s="12"/>
      <c r="J109" s="12"/>
      <c r="K109" s="137"/>
      <c r="L109" s="137"/>
      <c r="M109" s="137"/>
      <c r="N109" s="137"/>
      <c r="O109" s="136"/>
    </row>
    <row r="110" spans="1:16" s="5" customFormat="1" hidden="1" x14ac:dyDescent="0.25">
      <c r="A110" s="6"/>
      <c r="D110" s="12"/>
      <c r="E110" s="12"/>
      <c r="F110" s="16"/>
      <c r="G110" s="12" t="s">
        <v>154</v>
      </c>
      <c r="H110" s="12"/>
      <c r="I110" s="12">
        <v>316721.2</v>
      </c>
      <c r="J110" s="13">
        <f>I9+I29+I65+I77</f>
        <v>306828.7</v>
      </c>
      <c r="K110" s="146">
        <f>I110-J110</f>
        <v>9892.5</v>
      </c>
      <c r="L110" s="137"/>
      <c r="M110" s="137"/>
      <c r="N110" s="137"/>
      <c r="O110" s="136"/>
    </row>
    <row r="111" spans="1:16" s="5" customFormat="1" hidden="1" x14ac:dyDescent="0.25">
      <c r="A111" s="6"/>
      <c r="D111" s="12"/>
      <c r="E111" s="12"/>
      <c r="F111" s="16"/>
      <c r="G111" s="12" t="s">
        <v>155</v>
      </c>
      <c r="H111" s="12"/>
      <c r="I111" s="12">
        <v>2724.6</v>
      </c>
      <c r="J111" s="13">
        <f>I17+I18+I45+I46+I72+I73+I80+I81</f>
        <v>3438.7000000000003</v>
      </c>
      <c r="K111" s="146">
        <f>I111-J111</f>
        <v>-714.10000000000036</v>
      </c>
      <c r="L111" s="137"/>
      <c r="M111" s="137"/>
      <c r="N111" s="137"/>
      <c r="O111" s="136"/>
    </row>
    <row r="112" spans="1:16" s="5" customFormat="1" hidden="1" x14ac:dyDescent="0.25">
      <c r="A112" s="6"/>
      <c r="D112" s="12"/>
      <c r="E112" s="12"/>
      <c r="F112" s="16"/>
      <c r="G112" s="12" t="s">
        <v>156</v>
      </c>
      <c r="H112" s="12"/>
      <c r="I112" s="12">
        <f>22.7+7.2</f>
        <v>29.9</v>
      </c>
      <c r="J112" s="13">
        <f>I14+I103</f>
        <v>19.600000000000001</v>
      </c>
      <c r="K112" s="146">
        <f>I112-J112</f>
        <v>10.299999999999997</v>
      </c>
      <c r="L112" s="137"/>
      <c r="M112" s="137"/>
      <c r="N112" s="137"/>
      <c r="O112" s="136"/>
    </row>
    <row r="113" spans="1:15" s="5" customFormat="1" hidden="1" x14ac:dyDescent="0.25">
      <c r="A113" s="6"/>
      <c r="D113" s="12"/>
      <c r="E113" s="12"/>
      <c r="F113" s="16"/>
      <c r="G113" s="12" t="s">
        <v>157</v>
      </c>
      <c r="H113" s="12"/>
      <c r="I113" s="12">
        <f>95.1+79.8+314.9</f>
        <v>489.79999999999995</v>
      </c>
      <c r="J113" s="13">
        <f>I13+I33+I68</f>
        <v>431</v>
      </c>
      <c r="K113" s="146">
        <f>I113-J113</f>
        <v>58.799999999999955</v>
      </c>
      <c r="L113" s="137"/>
      <c r="M113" s="137"/>
      <c r="N113" s="137"/>
      <c r="O113" s="136"/>
    </row>
    <row r="114" spans="1:15" s="5" customFormat="1" hidden="1" x14ac:dyDescent="0.25">
      <c r="A114" s="6"/>
      <c r="D114" s="12"/>
      <c r="E114" s="12"/>
      <c r="F114" s="16"/>
      <c r="G114" s="12"/>
      <c r="H114" s="12"/>
      <c r="I114" s="12"/>
      <c r="J114" s="12"/>
      <c r="K114" s="146">
        <f>I114-J114</f>
        <v>0</v>
      </c>
      <c r="L114" s="137"/>
      <c r="M114" s="137"/>
      <c r="N114" s="137"/>
      <c r="O114" s="136"/>
    </row>
    <row r="115" spans="1:15" s="5" customFormat="1" x14ac:dyDescent="0.25">
      <c r="A115" s="6"/>
      <c r="D115" s="12"/>
      <c r="E115" s="12"/>
      <c r="F115" s="16"/>
      <c r="G115" s="12"/>
      <c r="H115" s="12"/>
      <c r="I115" s="12"/>
      <c r="J115" s="12"/>
      <c r="K115" s="137"/>
      <c r="L115" s="137"/>
      <c r="M115" s="137"/>
      <c r="N115" s="137"/>
      <c r="O115" s="136"/>
    </row>
    <row r="116" spans="1:15" x14ac:dyDescent="0.25">
      <c r="I116" s="13"/>
    </row>
  </sheetData>
  <mergeCells count="358">
    <mergeCell ref="K104:P104"/>
    <mergeCell ref="K105:P105"/>
    <mergeCell ref="K108:P108"/>
    <mergeCell ref="K99:P99"/>
    <mergeCell ref="K100:P100"/>
    <mergeCell ref="K101:P101"/>
    <mergeCell ref="K102:P102"/>
    <mergeCell ref="K103:P103"/>
    <mergeCell ref="I95:I96"/>
    <mergeCell ref="J95:J96"/>
    <mergeCell ref="F95:F96"/>
    <mergeCell ref="G95:G96"/>
    <mergeCell ref="D95:D96"/>
    <mergeCell ref="E95:E96"/>
    <mergeCell ref="I97:I98"/>
    <mergeCell ref="J97:J98"/>
    <mergeCell ref="J106:J107"/>
    <mergeCell ref="I106:I107"/>
    <mergeCell ref="H106:H107"/>
    <mergeCell ref="G106:G107"/>
    <mergeCell ref="I101:I102"/>
    <mergeCell ref="J101:J102"/>
    <mergeCell ref="D101:D102"/>
    <mergeCell ref="E101:E102"/>
    <mergeCell ref="F101:F102"/>
    <mergeCell ref="G101:G102"/>
    <mergeCell ref="G99:G100"/>
    <mergeCell ref="I99:I100"/>
    <mergeCell ref="J99:J100"/>
    <mergeCell ref="A97:A98"/>
    <mergeCell ref="B97:B98"/>
    <mergeCell ref="D97:D98"/>
    <mergeCell ref="E97:E98"/>
    <mergeCell ref="F97:F98"/>
    <mergeCell ref="G97:G98"/>
    <mergeCell ref="A95:A96"/>
    <mergeCell ref="B95:B96"/>
    <mergeCell ref="K89:P89"/>
    <mergeCell ref="K90:P90"/>
    <mergeCell ref="A91:A92"/>
    <mergeCell ref="B91:B92"/>
    <mergeCell ref="D91:D92"/>
    <mergeCell ref="E91:E92"/>
    <mergeCell ref="F91:F92"/>
    <mergeCell ref="G91:G92"/>
    <mergeCell ref="K91:P91"/>
    <mergeCell ref="K92:P92"/>
    <mergeCell ref="K95:P95"/>
    <mergeCell ref="K96:P96"/>
    <mergeCell ref="K93:P93"/>
    <mergeCell ref="K94:P94"/>
    <mergeCell ref="K97:P97"/>
    <mergeCell ref="K98:P98"/>
    <mergeCell ref="G87:G88"/>
    <mergeCell ref="I91:I92"/>
    <mergeCell ref="I93:I94"/>
    <mergeCell ref="F87:F88"/>
    <mergeCell ref="A93:A94"/>
    <mergeCell ref="B93:B94"/>
    <mergeCell ref="D93:D94"/>
    <mergeCell ref="E93:E94"/>
    <mergeCell ref="J91:J92"/>
    <mergeCell ref="F89:F90"/>
    <mergeCell ref="G89:G90"/>
    <mergeCell ref="I89:I90"/>
    <mergeCell ref="J89:J90"/>
    <mergeCell ref="F93:F94"/>
    <mergeCell ref="G93:G94"/>
    <mergeCell ref="J93:J94"/>
    <mergeCell ref="A89:A90"/>
    <mergeCell ref="B89:B90"/>
    <mergeCell ref="D89:D90"/>
    <mergeCell ref="E89:E90"/>
    <mergeCell ref="A87:A88"/>
    <mergeCell ref="B87:B88"/>
    <mergeCell ref="D87:D88"/>
    <mergeCell ref="E87:E88"/>
    <mergeCell ref="K88:P88"/>
    <mergeCell ref="I83:I84"/>
    <mergeCell ref="J83:J84"/>
    <mergeCell ref="K83:P83"/>
    <mergeCell ref="K84:P84"/>
    <mergeCell ref="K85:P85"/>
    <mergeCell ref="K87:P87"/>
    <mergeCell ref="I87:I88"/>
    <mergeCell ref="J87:J88"/>
    <mergeCell ref="K78:P78"/>
    <mergeCell ref="A85:A86"/>
    <mergeCell ref="B85:B86"/>
    <mergeCell ref="D85:D86"/>
    <mergeCell ref="E85:E86"/>
    <mergeCell ref="A83:A84"/>
    <mergeCell ref="B83:B84"/>
    <mergeCell ref="D83:D84"/>
    <mergeCell ref="E83:E84"/>
    <mergeCell ref="F83:F84"/>
    <mergeCell ref="K79:P79"/>
    <mergeCell ref="K80:P80"/>
    <mergeCell ref="K81:P81"/>
    <mergeCell ref="K82:P82"/>
    <mergeCell ref="F85:F86"/>
    <mergeCell ref="G85:J86"/>
    <mergeCell ref="H83:H84"/>
    <mergeCell ref="K86:P86"/>
    <mergeCell ref="G83:G84"/>
    <mergeCell ref="E74:E75"/>
    <mergeCell ref="G70:G71"/>
    <mergeCell ref="K77:P77"/>
    <mergeCell ref="J70:J71"/>
    <mergeCell ref="K70:P70"/>
    <mergeCell ref="K71:P71"/>
    <mergeCell ref="K72:P72"/>
    <mergeCell ref="K73:P73"/>
    <mergeCell ref="K76:P76"/>
    <mergeCell ref="I74:I75"/>
    <mergeCell ref="H74:H75"/>
    <mergeCell ref="J74:J75"/>
    <mergeCell ref="I70:I71"/>
    <mergeCell ref="A51:A53"/>
    <mergeCell ref="B51:B53"/>
    <mergeCell ref="D51:D53"/>
    <mergeCell ref="E51:E53"/>
    <mergeCell ref="K67:P67"/>
    <mergeCell ref="H66:H67"/>
    <mergeCell ref="H68:H69"/>
    <mergeCell ref="K68:P69"/>
    <mergeCell ref="I66:I67"/>
    <mergeCell ref="J66:J67"/>
    <mergeCell ref="K64:P64"/>
    <mergeCell ref="G68:G69"/>
    <mergeCell ref="I68:I69"/>
    <mergeCell ref="J68:J69"/>
    <mergeCell ref="K65:P65"/>
    <mergeCell ref="K66:P66"/>
    <mergeCell ref="F56:F57"/>
    <mergeCell ref="F66:F67"/>
    <mergeCell ref="G66:G67"/>
    <mergeCell ref="G56:G57"/>
    <mergeCell ref="J56:J57"/>
    <mergeCell ref="B54:B55"/>
    <mergeCell ref="K55:P55"/>
    <mergeCell ref="H51:H53"/>
    <mergeCell ref="H56:H57"/>
    <mergeCell ref="I56:I57"/>
    <mergeCell ref="I54:I55"/>
    <mergeCell ref="B49:B50"/>
    <mergeCell ref="D49:D50"/>
    <mergeCell ref="E49:E50"/>
    <mergeCell ref="F54:F55"/>
    <mergeCell ref="H54:H55"/>
    <mergeCell ref="G49:G50"/>
    <mergeCell ref="F51:F53"/>
    <mergeCell ref="G51:G53"/>
    <mergeCell ref="F49:F50"/>
    <mergeCell ref="H49:H50"/>
    <mergeCell ref="J51:J53"/>
    <mergeCell ref="K51:P51"/>
    <mergeCell ref="K52:P52"/>
    <mergeCell ref="K53:P53"/>
    <mergeCell ref="K54:P54"/>
    <mergeCell ref="J49:J50"/>
    <mergeCell ref="J54:J55"/>
    <mergeCell ref="I49:I50"/>
    <mergeCell ref="I47:I48"/>
    <mergeCell ref="K47:P47"/>
    <mergeCell ref="J47:J48"/>
    <mergeCell ref="K45:P45"/>
    <mergeCell ref="K46:P46"/>
    <mergeCell ref="F47:F48"/>
    <mergeCell ref="H47:H48"/>
    <mergeCell ref="G43:G44"/>
    <mergeCell ref="G47:G48"/>
    <mergeCell ref="K49:P49"/>
    <mergeCell ref="K50:P50"/>
    <mergeCell ref="K48:P48"/>
    <mergeCell ref="J43:J44"/>
    <mergeCell ref="A43:A44"/>
    <mergeCell ref="B43:B44"/>
    <mergeCell ref="D43:D44"/>
    <mergeCell ref="E43:E44"/>
    <mergeCell ref="F43:F44"/>
    <mergeCell ref="K43:P43"/>
    <mergeCell ref="H43:H44"/>
    <mergeCell ref="A37:A39"/>
    <mergeCell ref="B37:B39"/>
    <mergeCell ref="D37:D39"/>
    <mergeCell ref="E37:E39"/>
    <mergeCell ref="F37:F39"/>
    <mergeCell ref="G37:G39"/>
    <mergeCell ref="J37:J39"/>
    <mergeCell ref="J40:J42"/>
    <mergeCell ref="I40:I42"/>
    <mergeCell ref="H40:H42"/>
    <mergeCell ref="G40:G42"/>
    <mergeCell ref="F40:F42"/>
    <mergeCell ref="E40:E42"/>
    <mergeCell ref="K44:P44"/>
    <mergeCell ref="A33:A34"/>
    <mergeCell ref="A25:A27"/>
    <mergeCell ref="B33:B34"/>
    <mergeCell ref="K35:P35"/>
    <mergeCell ref="K36:P36"/>
    <mergeCell ref="K33:P34"/>
    <mergeCell ref="F33:F34"/>
    <mergeCell ref="G33:G34"/>
    <mergeCell ref="H33:H34"/>
    <mergeCell ref="I33:I34"/>
    <mergeCell ref="J33:J34"/>
    <mergeCell ref="A31:A32"/>
    <mergeCell ref="B31:B32"/>
    <mergeCell ref="D31:D32"/>
    <mergeCell ref="E31:E32"/>
    <mergeCell ref="K31:P32"/>
    <mergeCell ref="G35:J36"/>
    <mergeCell ref="B35:B36"/>
    <mergeCell ref="D35:D36"/>
    <mergeCell ref="E35:E36"/>
    <mergeCell ref="F35:F36"/>
    <mergeCell ref="B25:B27"/>
    <mergeCell ref="B19:B21"/>
    <mergeCell ref="B22:B24"/>
    <mergeCell ref="I25:I27"/>
    <mergeCell ref="I22:I24"/>
    <mergeCell ref="A14:A15"/>
    <mergeCell ref="B14:B15"/>
    <mergeCell ref="D14:D15"/>
    <mergeCell ref="E14:E15"/>
    <mergeCell ref="F14:F15"/>
    <mergeCell ref="A19:A21"/>
    <mergeCell ref="F22:F24"/>
    <mergeCell ref="E22:E24"/>
    <mergeCell ref="D22:D24"/>
    <mergeCell ref="G22:G24"/>
    <mergeCell ref="A22:A24"/>
    <mergeCell ref="A1:J1"/>
    <mergeCell ref="A2:J2"/>
    <mergeCell ref="A4:J4"/>
    <mergeCell ref="A5:J5"/>
    <mergeCell ref="A3:J3"/>
    <mergeCell ref="G6:I6"/>
    <mergeCell ref="J6:J7"/>
    <mergeCell ref="A6:A7"/>
    <mergeCell ref="B6:B7"/>
    <mergeCell ref="C6:C7"/>
    <mergeCell ref="D6:D7"/>
    <mergeCell ref="E6:E7"/>
    <mergeCell ref="F6:F7"/>
    <mergeCell ref="G12:J12"/>
    <mergeCell ref="H25:H27"/>
    <mergeCell ref="G25:G27"/>
    <mergeCell ref="K28:P28"/>
    <mergeCell ref="K29:P29"/>
    <mergeCell ref="K30:P30"/>
    <mergeCell ref="F31:F32"/>
    <mergeCell ref="K15:P15"/>
    <mergeCell ref="H14:H15"/>
    <mergeCell ref="I14:I15"/>
    <mergeCell ref="K20:P20"/>
    <mergeCell ref="K21:P21"/>
    <mergeCell ref="J22:J24"/>
    <mergeCell ref="J25:J27"/>
    <mergeCell ref="H22:H24"/>
    <mergeCell ref="G11:J11"/>
    <mergeCell ref="K11:P11"/>
    <mergeCell ref="K9:P9"/>
    <mergeCell ref="K10:P10"/>
    <mergeCell ref="G54:G55"/>
    <mergeCell ref="D25:D27"/>
    <mergeCell ref="D54:D55"/>
    <mergeCell ref="E54:E55"/>
    <mergeCell ref="G31:J32"/>
    <mergeCell ref="K17:P17"/>
    <mergeCell ref="K18:P18"/>
    <mergeCell ref="K19:P19"/>
    <mergeCell ref="G14:G15"/>
    <mergeCell ref="K12:P12"/>
    <mergeCell ref="K13:P13"/>
    <mergeCell ref="K16:P16"/>
    <mergeCell ref="J14:J15"/>
    <mergeCell ref="K14:P14"/>
    <mergeCell ref="F25:F27"/>
    <mergeCell ref="E25:E27"/>
    <mergeCell ref="D33:D34"/>
    <mergeCell ref="E33:E34"/>
    <mergeCell ref="H37:H39"/>
    <mergeCell ref="I37:I39"/>
    <mergeCell ref="A106:A107"/>
    <mergeCell ref="B106:B107"/>
    <mergeCell ref="D106:D107"/>
    <mergeCell ref="F106:F107"/>
    <mergeCell ref="E106:E107"/>
    <mergeCell ref="A35:A36"/>
    <mergeCell ref="A49:A50"/>
    <mergeCell ref="F68:F69"/>
    <mergeCell ref="A101:A102"/>
    <mergeCell ref="B101:B102"/>
    <mergeCell ref="A99:A100"/>
    <mergeCell ref="B99:B100"/>
    <mergeCell ref="D99:D100"/>
    <mergeCell ref="E99:E100"/>
    <mergeCell ref="F99:F100"/>
    <mergeCell ref="A54:A55"/>
    <mergeCell ref="B56:B57"/>
    <mergeCell ref="A56:A57"/>
    <mergeCell ref="D56:D57"/>
    <mergeCell ref="E56:E57"/>
    <mergeCell ref="D66:D67"/>
    <mergeCell ref="B66:B67"/>
    <mergeCell ref="E66:E67"/>
    <mergeCell ref="A66:A67"/>
    <mergeCell ref="J61:J63"/>
    <mergeCell ref="I61:I63"/>
    <mergeCell ref="H61:H63"/>
    <mergeCell ref="G61:G63"/>
    <mergeCell ref="F61:F63"/>
    <mergeCell ref="E61:E63"/>
    <mergeCell ref="D40:D42"/>
    <mergeCell ref="B40:B42"/>
    <mergeCell ref="A40:A42"/>
    <mergeCell ref="A58:A60"/>
    <mergeCell ref="B58:B60"/>
    <mergeCell ref="J58:J60"/>
    <mergeCell ref="I58:I60"/>
    <mergeCell ref="H58:H60"/>
    <mergeCell ref="G58:G60"/>
    <mergeCell ref="F58:F60"/>
    <mergeCell ref="E58:E60"/>
    <mergeCell ref="D58:D60"/>
    <mergeCell ref="A47:A48"/>
    <mergeCell ref="B47:B48"/>
    <mergeCell ref="D47:D48"/>
    <mergeCell ref="E47:E48"/>
    <mergeCell ref="I43:I44"/>
    <mergeCell ref="I51:I53"/>
    <mergeCell ref="H87:H88"/>
    <mergeCell ref="H89:H90"/>
    <mergeCell ref="H91:H92"/>
    <mergeCell ref="H93:H94"/>
    <mergeCell ref="H97:H98"/>
    <mergeCell ref="H101:H102"/>
    <mergeCell ref="A61:A63"/>
    <mergeCell ref="B61:B63"/>
    <mergeCell ref="D61:D63"/>
    <mergeCell ref="G74:G75"/>
    <mergeCell ref="F74:F75"/>
    <mergeCell ref="H70:H71"/>
    <mergeCell ref="A70:A71"/>
    <mergeCell ref="B70:B71"/>
    <mergeCell ref="D70:D71"/>
    <mergeCell ref="E70:E71"/>
    <mergeCell ref="F70:F71"/>
    <mergeCell ref="A68:A69"/>
    <mergeCell ref="B68:B69"/>
    <mergeCell ref="D68:D69"/>
    <mergeCell ref="E68:E69"/>
    <mergeCell ref="A74:A75"/>
    <mergeCell ref="B74:B75"/>
    <mergeCell ref="D74:D75"/>
  </mergeCells>
  <phoneticPr fontId="10" type="noConversion"/>
  <pageMargins left="0.51181102362204722" right="0.31496062992125984" top="0.35433070866141736" bottom="0.35433070866141736" header="0.31496062992125984" footer="0.31496062992125984"/>
  <pageSetup paperSize="9" scale="60" fitToHeight="15" orientation="landscape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01.10.2015</vt:lpstr>
      <vt:lpstr>'01.10.2015'!Заголовки_для_печати</vt:lpstr>
      <vt:lpstr>'01.10.2015'!Область_печати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2016-07-20T06:07:16Z</cp:lastPrinted>
  <dcterms:created xsi:type="dcterms:W3CDTF">2014-04-11T05:38:00Z</dcterms:created>
  <dcterms:modified xsi:type="dcterms:W3CDTF">2016-07-20T06:09:57Z</dcterms:modified>
</cp:coreProperties>
</file>